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1"/>
  </bookViews>
  <sheets>
    <sheet name="项目分类统计表" sheetId="2" state="hidden" r:id="rId1"/>
    <sheet name="2023年巩固拓展脱贫攻坚成果和乡村振兴项目资金计划表" sheetId="9" r:id="rId2"/>
    <sheet name="项目分类统计表定" sheetId="3" state="hidden" r:id="rId3"/>
  </sheets>
  <definedNames>
    <definedName name="_xlnm._FilterDatabase" localSheetId="0" hidden="1">项目分类统计表!$A$3:$S$62</definedName>
    <definedName name="_xlnm.Print_Area" localSheetId="0">项目分类统计表!$A$1:$S$62</definedName>
    <definedName name="_xlnm._FilterDatabase" localSheetId="1" hidden="1">'2023年巩固拓展脱贫攻坚成果和乡村振兴项目资金计划表'!$A$5:$Q$76</definedName>
  </definedNames>
  <calcPr calcId="144525"/>
</workbook>
</file>

<file path=xl/sharedStrings.xml><?xml version="1.0" encoding="utf-8"?>
<sst xmlns="http://schemas.openxmlformats.org/spreadsheetml/2006/main" count="723" uniqueCount="331">
  <si>
    <t>2023年巩固拓展脱贫攻坚成果和乡村振兴项目库分类统计表</t>
  </si>
  <si>
    <t>序号</t>
  </si>
  <si>
    <t>项目类别</t>
  </si>
  <si>
    <t>项目个数</t>
  </si>
  <si>
    <t>建设规模</t>
  </si>
  <si>
    <t>资金规模</t>
  </si>
  <si>
    <t>受益户情况</t>
  </si>
  <si>
    <t>规模</t>
  </si>
  <si>
    <t>单位</t>
  </si>
  <si>
    <t>万元</t>
  </si>
  <si>
    <t>占报备批次资金比例（%）</t>
  </si>
  <si>
    <t>合计</t>
  </si>
  <si>
    <t>已脱贫户（含监测帮扶家庭）</t>
  </si>
  <si>
    <t>（一）</t>
  </si>
  <si>
    <t>农村基础设施
（含产业配套基础设施）</t>
  </si>
  <si>
    <t>一</t>
  </si>
  <si>
    <t>产业发展</t>
  </si>
  <si>
    <t>村庄规划编制（含修编）</t>
  </si>
  <si>
    <t>生产项目</t>
  </si>
  <si>
    <t>农村道路建设（通村路、通户路、小型桥梁等）</t>
  </si>
  <si>
    <t>公里</t>
  </si>
  <si>
    <t>低质土地整治</t>
  </si>
  <si>
    <t>亩</t>
  </si>
  <si>
    <t>产业路、资源路、旅游路建设</t>
  </si>
  <si>
    <t>设施农业</t>
  </si>
  <si>
    <t>座</t>
  </si>
  <si>
    <t>农村供水保障设施建设</t>
  </si>
  <si>
    <t>良种繁育基地</t>
  </si>
  <si>
    <t>个</t>
  </si>
  <si>
    <t>农村电网建设（通生产、生活用电、提高综合电压和供电可靠性）</t>
  </si>
  <si>
    <t>特色种植</t>
  </si>
  <si>
    <t>数字乡村建设（信息通信基础设施建设、数字化、智能化建设等）</t>
  </si>
  <si>
    <t>畜禽养殖</t>
  </si>
  <si>
    <t>头/只</t>
  </si>
  <si>
    <t>农村清洁能源设施建设（燃气、户用光伏、风电、水电、农村生物质能源、北方地区清洁取暖等）</t>
  </si>
  <si>
    <t>畜禽圈舍</t>
  </si>
  <si>
    <t>农业农村基础设施中长期贷款贴息</t>
  </si>
  <si>
    <t>饲草料地(草料库及青贮窖建设)</t>
  </si>
  <si>
    <t>其他（防洪坝）</t>
  </si>
  <si>
    <t>万立方米</t>
  </si>
  <si>
    <t>防疫类</t>
  </si>
  <si>
    <t>个/座</t>
  </si>
  <si>
    <t>（二）</t>
  </si>
  <si>
    <t>人居环境整治</t>
  </si>
  <si>
    <t>小型饲料加工（设施）设备</t>
  </si>
  <si>
    <t>平米</t>
  </si>
  <si>
    <t>农村卫生厕所改造（户用、公共厕所）</t>
  </si>
  <si>
    <t>标准化养殖基地</t>
  </si>
  <si>
    <t>农村污水治理</t>
  </si>
  <si>
    <t>立方</t>
  </si>
  <si>
    <t>水产养殖业发展</t>
  </si>
  <si>
    <t>农村垃圾治理</t>
  </si>
  <si>
    <t>辆</t>
  </si>
  <si>
    <t>林草基地建设</t>
  </si>
  <si>
    <t>村容村貌提升</t>
  </si>
  <si>
    <t>休闲农业与乡村旅游</t>
  </si>
  <si>
    <t>（三）</t>
  </si>
  <si>
    <t>农村公共服务</t>
  </si>
  <si>
    <t>光伏电站建设</t>
  </si>
  <si>
    <t>学校建设或改造（含幼儿园）</t>
  </si>
  <si>
    <t>加工流通项目</t>
  </si>
  <si>
    <t>村卫生室标准化建设</t>
  </si>
  <si>
    <t>农产品仓储保鲜冷链基础设施建设</t>
  </si>
  <si>
    <t>平方</t>
  </si>
  <si>
    <t>农村养老设施建设（养老院、幸福院、日间照料中心等）</t>
  </si>
  <si>
    <t>产地初加工和精深加工</t>
  </si>
  <si>
    <t>公共照明设施</t>
  </si>
  <si>
    <t>市场建设和农村物流</t>
  </si>
  <si>
    <t>开展县乡村公共服务一体化示范创建</t>
  </si>
  <si>
    <t>品牌打造和展销平台</t>
  </si>
  <si>
    <t>其他（便民综合服务设施、文化活动广场、体育设施、村级客运站、农村公益性殡葬设施建设等）</t>
  </si>
  <si>
    <t>配套设施项目</t>
  </si>
  <si>
    <t>四</t>
  </si>
  <si>
    <t>易地搬迁后扶</t>
  </si>
  <si>
    <t>排碱渠</t>
  </si>
  <si>
    <t>公共服务岗位</t>
  </si>
  <si>
    <t>防渗渠</t>
  </si>
  <si>
    <t>“一站式”社区综合服务设施建设</t>
  </si>
  <si>
    <t>节水灌溉</t>
  </si>
  <si>
    <t>易地扶贫搬迁贷款债券贴息补助</t>
  </si>
  <si>
    <t>塘坝、小型水库</t>
  </si>
  <si>
    <t>万立方</t>
  </si>
  <si>
    <t>五</t>
  </si>
  <si>
    <t>巩固三保障成果</t>
  </si>
  <si>
    <t>产业园（区）</t>
  </si>
  <si>
    <t>住房</t>
  </si>
  <si>
    <t>（四）</t>
  </si>
  <si>
    <t>产业服务支撑项目</t>
  </si>
  <si>
    <t>农村危房改造等农房改造</t>
  </si>
  <si>
    <t>智慧农业</t>
  </si>
  <si>
    <t>教育</t>
  </si>
  <si>
    <t>科技服务</t>
  </si>
  <si>
    <t>享受“雨露计划”职业教育补助</t>
  </si>
  <si>
    <t>人</t>
  </si>
  <si>
    <t>人才培养</t>
  </si>
  <si>
    <t>参与“学前学会普通话”行动</t>
  </si>
  <si>
    <t>农业社会化服务</t>
  </si>
  <si>
    <t>其他教育类项目</t>
  </si>
  <si>
    <t>（五）</t>
  </si>
  <si>
    <t>金融保险配套项目</t>
  </si>
  <si>
    <t>健康</t>
  </si>
  <si>
    <t>小额贷款贴息</t>
  </si>
  <si>
    <t>户</t>
  </si>
  <si>
    <t>参加城乡居民基本医疗保险</t>
  </si>
  <si>
    <t>小额信贷风险补偿金</t>
  </si>
  <si>
    <t>次</t>
  </si>
  <si>
    <t>参加大病保险</t>
  </si>
  <si>
    <t>特色产业保险保费补助</t>
  </si>
  <si>
    <t>参加意外保险</t>
  </si>
  <si>
    <t>新型经营主体贷款贴息</t>
  </si>
  <si>
    <t>参加其他补充医疗保险</t>
  </si>
  <si>
    <t>（六）</t>
  </si>
  <si>
    <t>接受医疗救助</t>
  </si>
  <si>
    <t>防贫保险（基金）</t>
  </si>
  <si>
    <t>接受大病、慢性病(地方病)救治</t>
  </si>
  <si>
    <t>其他</t>
  </si>
  <si>
    <t>综合保障</t>
  </si>
  <si>
    <t>二</t>
  </si>
  <si>
    <t>就业项目</t>
  </si>
  <si>
    <t>享受农村居民最低生活保障</t>
  </si>
  <si>
    <t>务工补助</t>
  </si>
  <si>
    <t>参加城乡居民基本养老保险</t>
  </si>
  <si>
    <t>交通费补助</t>
  </si>
  <si>
    <t>享受特困人员救助供养</t>
  </si>
  <si>
    <t>生产奖补、劳务补助等</t>
  </si>
  <si>
    <t>接受留守关爱服务</t>
  </si>
  <si>
    <t>就业</t>
  </si>
  <si>
    <t>接受临时救助</t>
  </si>
  <si>
    <t>帮扶车间（特色手工基地）建设</t>
  </si>
  <si>
    <t>六</t>
  </si>
  <si>
    <t>乡村治理和精神文明建设</t>
  </si>
  <si>
    <t>技能培训</t>
  </si>
  <si>
    <t>乡村治理</t>
  </si>
  <si>
    <t>以工代训</t>
  </si>
  <si>
    <t>开展乡村治理示范创建</t>
  </si>
  <si>
    <t>创业</t>
  </si>
  <si>
    <t>推进“积分制”“清单式”等管理方式</t>
  </si>
  <si>
    <t>创业培训</t>
  </si>
  <si>
    <t>农村精神文明建设</t>
  </si>
  <si>
    <t>创业奖补</t>
  </si>
  <si>
    <t>培养“四有”新时代农民</t>
  </si>
  <si>
    <t>乡村工匠</t>
  </si>
  <si>
    <t>移风易俗</t>
  </si>
  <si>
    <t>乡村工匠培育培训</t>
  </si>
  <si>
    <t>科技文化卫生“三下乡”</t>
  </si>
  <si>
    <t>乡村工匠大师工作室</t>
  </si>
  <si>
    <t>农村文化项目</t>
  </si>
  <si>
    <t>乡村工匠传习所</t>
  </si>
  <si>
    <t>七.</t>
  </si>
  <si>
    <t>项目管理费</t>
  </si>
  <si>
    <t>（五）.</t>
  </si>
  <si>
    <t>公益性岗位</t>
  </si>
  <si>
    <t>八</t>
  </si>
  <si>
    <t>三</t>
  </si>
  <si>
    <t>乡村建设行动</t>
  </si>
  <si>
    <t>少数民族特色村寨建设项目</t>
  </si>
  <si>
    <t>困难群众饮用低氟茶</t>
  </si>
  <si>
    <t>乌恰县2023年巩固拓展脱贫攻坚成果和乡村振兴项目资金计划表（第三批）</t>
  </si>
  <si>
    <t>项目库编号</t>
  </si>
  <si>
    <t xml:space="preserve">年度 </t>
  </si>
  <si>
    <t>项目名称</t>
  </si>
  <si>
    <t xml:space="preserve">建设性质（新建、续建、改扩建）     </t>
  </si>
  <si>
    <t>建设起至期限</t>
  </si>
  <si>
    <t>建设地点</t>
  </si>
  <si>
    <t>责任部门及责任人</t>
  </si>
  <si>
    <t>资金规模（万元）</t>
  </si>
  <si>
    <t>简要绩效目标(M)</t>
  </si>
  <si>
    <t>简要利益机制(N)</t>
  </si>
  <si>
    <t>建设单位</t>
  </si>
  <si>
    <t>建设单位责任人</t>
  </si>
  <si>
    <t>行业主管部门</t>
  </si>
  <si>
    <t>行业主管部门责任人</t>
  </si>
  <si>
    <t>县级分管领导</t>
  </si>
  <si>
    <t>计划总投资</t>
  </si>
  <si>
    <t>涉农整合资金</t>
  </si>
  <si>
    <t xml:space="preserve">2023年地方政府债券（巩固拓展脱贫攻坚成果同乡村振兴有效衔接任务）
</t>
  </si>
  <si>
    <t>一级</t>
  </si>
  <si>
    <t>二级</t>
  </si>
  <si>
    <t>三级</t>
  </si>
  <si>
    <t>种植业基地</t>
  </si>
  <si>
    <t>四级</t>
  </si>
  <si>
    <t>常规定植</t>
  </si>
  <si>
    <t>种植业基地建设</t>
  </si>
  <si>
    <t>1</t>
  </si>
  <si>
    <t>WQ2023-056</t>
  </si>
  <si>
    <t>2023年</t>
  </si>
  <si>
    <t>康苏镇农业低产田改造项目</t>
  </si>
  <si>
    <t>新建</t>
  </si>
  <si>
    <t>2023.6-2023.10</t>
  </si>
  <si>
    <t>康苏镇阿依尕特村、克孜勒苏村</t>
  </si>
  <si>
    <t>康苏镇人民政府</t>
  </si>
  <si>
    <t>衣力合尔白克·阿不拉</t>
  </si>
  <si>
    <t>县农业农村局</t>
  </si>
  <si>
    <t>买买提居马·阿不都哈地尔</t>
  </si>
  <si>
    <t>帕尔哈提·吐尔逊</t>
  </si>
  <si>
    <t>通过低产田改造，有效改善土壤结构，增加种植产出，提高农牧民收入。</t>
  </si>
  <si>
    <t>项目建成后，有效改善土地种植环境，增加农牧民种植产出，提升农牧民收入。</t>
  </si>
  <si>
    <t>2</t>
  </si>
  <si>
    <t>WQ2023-102</t>
  </si>
  <si>
    <t>乌恰县黑孜苇乡库勒阿日克村高标准农田配套设施采购项目</t>
  </si>
  <si>
    <t>黑孜苇乡库勒阿日克村</t>
  </si>
  <si>
    <t>黑孜苇乡人民政府</t>
  </si>
  <si>
    <t>巴合提亚尔·托克托库力</t>
  </si>
  <si>
    <t>本项目结合克州“四个百万”工程目标任务，依托黑孜苇乡现有农田5982亩（江吉尔村2491亩、库勒阿日克村2991亩、也克铁热克村500亩）资源优势，进一步开发利用整合5982亩土地资源建设成现代化高标准农田，充分发挥高标准农田产量优势、生态优势、自然优势和长效优势，提高耕地资源利用效率和土地产出效率，改善农业生产水平。</t>
  </si>
  <si>
    <t>项目建成后租赁给乌恰县金土地农业科技服务有限责任公司，预计带动不少于10名当地农牧民直接就业，每年为村集体经济增收不少于10万元，在增加村集体收入的同时，增加农牧民家庭收入。</t>
  </si>
  <si>
    <t>养殖业基地</t>
  </si>
  <si>
    <t>WQ2023-097</t>
  </si>
  <si>
    <t>乌恰县康苏镇阿依尕特村牲畜养殖项目（示范村）</t>
  </si>
  <si>
    <t>2023.6-2023.12</t>
  </si>
  <si>
    <t>康苏镇阿依尕特村</t>
  </si>
  <si>
    <t>县畜牧局</t>
  </si>
  <si>
    <t>阿塔库力·木尔扎库力</t>
  </si>
  <si>
    <t>通过实施该项目，可以促进全镇畜牧产业发展，带动本村富余劳动力就地就近就业增收，有效提升村集体经济，产生的效益还可以对收入不稳定易返贫致贫户进行帮扶，进一步巩固脱贫攻坚成果。</t>
  </si>
  <si>
    <t>项目建成后，能够解决阿依尕特村4名农牧民就地就近就业增收，可对全村253户961名农牧民进行扶贫帮困，每年预计可产500吨左右牛粪有机肥，可用于改良2000亩低产田，可为村里节省购肥成本100元/吨*500吨=5万元；能带动农牧民销售鲜牛奶、牛等，户均可增收200元左右，能够带动农牧民发展传统畜牧养殖业的积极性。</t>
  </si>
  <si>
    <t>WQ2023-098</t>
  </si>
  <si>
    <t>乌恰县托云乡柯尔克孜羊核心群繁育基地建设项目</t>
  </si>
  <si>
    <t>2023.6-2023.8</t>
  </si>
  <si>
    <t>托云乡托云村</t>
  </si>
  <si>
    <t>托云乡人民政府</t>
  </si>
  <si>
    <t>那木德克·托胡塔僧</t>
  </si>
  <si>
    <t>项目建成后，可进一步扩大牲畜养殖规模，为全乡提供优质的柯尔克孜种公羊及生产母羊，有助于持续提高农牧民群众生产收入，推动畜牧业高质量发展。</t>
  </si>
  <si>
    <t>项目建成后，资产归属村委会，依托托云村股份经济合作社进行运营管理，预计每年产羊羔480只，其中达到特级和一级的种公羊和生产母羊约190只用于推进核心群建设及扩大养殖规模；其余未达标的约290只羊羔进行售卖，预计每年增加村集体经济收入29万元，用于支出生产经营成本、分红和提供就业岗位。</t>
  </si>
  <si>
    <t>WQ2023-100</t>
  </si>
  <si>
    <t>乌恰县托云乡苏约克村西门塔尔生产母牛采购项目</t>
  </si>
  <si>
    <t>托云乡苏约克村</t>
  </si>
  <si>
    <t>项目建成后，可进一步扩大牲畜养殖规模，通过母牛繁殖带动经济效益，提高农牧养殖积极性和养殖收益，促进农牧民进一步调整养殖结构，生产高质量的畜产品，从而增加农牧民增收渠道。</t>
  </si>
  <si>
    <t>项目落地后，资产归属村委会，依托苏约克股份经济合作社运营管理，预计每年产牛羔50头，其中35头用于繁育扩大规模，15头进行育肥出售，预计每年增加村集体经济收入6万元。</t>
  </si>
  <si>
    <t>特色养殖</t>
  </si>
  <si>
    <t>6</t>
  </si>
  <si>
    <t>WQ2023-095</t>
  </si>
  <si>
    <t>乌恰县膘尔托阔依乡萨孜村田园综合体建设项目（示范村）</t>
  </si>
  <si>
    <t>2023.6-2023.11</t>
  </si>
  <si>
    <t>膘尔托阔依乡萨孜村</t>
  </si>
  <si>
    <t>膘尔托阔依乡人民政府</t>
  </si>
  <si>
    <t>古力努尔·阿不都克力木</t>
  </si>
  <si>
    <t>县文旅局</t>
  </si>
  <si>
    <t>阿丽娅·艾尼瓦尔</t>
  </si>
  <si>
    <t>房树江</t>
  </si>
  <si>
    <t>通过实施该项目，进一步发展壮大村集体经济，通过年底分红形式带动群众增收，同时就近带动5户农牧民通过发展产业及就业等形式实现增收。</t>
  </si>
  <si>
    <t>项目建成后，通过村合作社的方式经营，壮大萨孜村村集体经济，项目资产移交村委会管理和维护。</t>
  </si>
  <si>
    <t>WQ2023-103</t>
  </si>
  <si>
    <t>乌恰县膘尔托阔依乡膘尔托阔依村创客基地建设项目</t>
  </si>
  <si>
    <t>2023.8-2023.10</t>
  </si>
  <si>
    <t>膘尔托阔依乡膘尔托阔依村</t>
  </si>
  <si>
    <t>通过实施项目，进一步解决群众反映创业就业场地少的问题，带动村民就业，同时进一步发展壮大村集体经济。</t>
  </si>
  <si>
    <t>项目建成后，资产移交给村委会管理维护，由村级合作社负责运营维护。预计带动就业2-4人。预计增加村集体经济收益3万元，用于村级生产发展。</t>
  </si>
  <si>
    <t>小型农田水利设施建设</t>
  </si>
  <si>
    <t>8</t>
  </si>
  <si>
    <t>WQ2023-057</t>
  </si>
  <si>
    <t>乌恰县波斯坦铁列克乡排碱沟渠建设项目</t>
  </si>
  <si>
    <t>改扩建</t>
  </si>
  <si>
    <t>2023.6-2023.9</t>
  </si>
  <si>
    <t>波斯坦铁列克乡马热加尼库木村、多来提布拉克村、凯勒敦村</t>
  </si>
  <si>
    <t>波斯坦铁列克乡人民政府</t>
  </si>
  <si>
    <t>努尔买买提·吾不力哈斯木</t>
  </si>
  <si>
    <t>通过项目实施，可改善农田土质盐碱化，增加农民收入，提高农田水利设施条件，改善乡村村容村貌。</t>
  </si>
  <si>
    <t>项目建成后，可改善农田土质盐碱化，增加农民收入，提高农田水利设施条件，改善乡村村容村貌。</t>
  </si>
  <si>
    <t>WQ2023-096</t>
  </si>
  <si>
    <t>乌恰县2023年度外出务工人员交通补贴项目</t>
  </si>
  <si>
    <t>2023.5-2023.11</t>
  </si>
  <si>
    <t>各乡（镇）</t>
  </si>
  <si>
    <t>县人力资源和社会保障局</t>
  </si>
  <si>
    <t>祖力甫哈尔·布拉依</t>
  </si>
  <si>
    <t>唐志强</t>
  </si>
  <si>
    <t>通过项目实施，支持农村脱贫家庭（含监测帮扶对象家庭）劳动力疆内跨地区、其他省区市转移就业，拓宽脱贫劳动力就业渠道，帮助脱贫劳动力尽快实现就业，进一步促进就业增收，增强获得感和幸福感。</t>
  </si>
  <si>
    <t>通过项目实施，减轻脱贫家庭经济压力，激发脱贫劳动力外出务工动力，树立劳动光荣、就业光荣的意识，进一步促进就业增收。</t>
  </si>
  <si>
    <t>WQ2023-058</t>
  </si>
  <si>
    <t>乌恰县乌鲁克恰提乡污水治理项目</t>
  </si>
  <si>
    <t>乌鲁克恰提乡库尔干村、克孜勒库鲁克村、萨热克巴依村</t>
  </si>
  <si>
    <t>乌鲁克恰提乡人民政府</t>
  </si>
  <si>
    <t>阿克木·沙克</t>
  </si>
  <si>
    <t>项目实施可以解决农牧民上厕所和排污问题，推动厕所革命的实施，改善农村环境，提高农牧民生活质量，加快新农村建设步伐，带动农牧民养成爱卫生的良好作风，提升综合素质。</t>
  </si>
  <si>
    <t>该项目的实施可以有效改善居民生产生活条件，方便日常生活，改善卫生条件，提升村容村貌，对减少疾病的传播具有重要作用。</t>
  </si>
  <si>
    <t>WQ2023-037</t>
  </si>
  <si>
    <t>乌恰县黑孜苇乡也克铁热克村小黑孜苇片区污水治理项目</t>
  </si>
  <si>
    <t>黑孜苇也克铁热克村</t>
  </si>
  <si>
    <t>通过项目实施，可以解决片区群众污水排放问题，提升农牧民整体生活整洁性，便捷性，大幅度提升脱贫户及其他牧民的生活环境和生活品质，有效的减少环境的污染,有利于当地厕所革命工作的推进，为乡村振兴建设发展奠定良好基础。</t>
  </si>
  <si>
    <t>通过项目实施，有效解决农牧民生活污水排放问题，提升农牧民整体生活整洁性，便捷性，大幅度提升农牧民的生活环境和生活品质。</t>
  </si>
  <si>
    <t>WQ2023-059</t>
  </si>
  <si>
    <t>康苏镇阿依尕特村、克孜勒苏村环境整治项目</t>
  </si>
  <si>
    <t>通过项目实施，改变农村脏乱差的现象，改善农村人居环境，提高农牧民群众幸福感。</t>
  </si>
  <si>
    <t>通过项目实施，提升建设地点的村容村貌，改变农牧民生活条件，打造美丽乡村。</t>
  </si>
  <si>
    <t>WQ2023-099</t>
  </si>
  <si>
    <t>乌恰县膘尔托阔依乡萨孜村人居环境整治提升建设项目（示范村）</t>
  </si>
  <si>
    <t>2023.7-2023.11</t>
  </si>
  <si>
    <t>通过项目实施，提升农牧民整体生活质量，便于群众精神文化生活，提高农牧民群众幸福感。</t>
  </si>
  <si>
    <t>项目建成后，有效提升建设地点的村容村貌，改变农牧民生活条件，打造美丽乡村，大幅度提升脱贫户及其他牧民的生活环境，项目资产移交村委会管理和维护。</t>
  </si>
  <si>
    <t>WQ2023-104</t>
  </si>
  <si>
    <t>乌恰县铁列克乡哈拉铁克村人居环境整治项目</t>
  </si>
  <si>
    <t>铁列克乡哈拉铁克村</t>
  </si>
  <si>
    <t>铁列克乡人民政府</t>
  </si>
  <si>
    <t>库尔曼别克·吾守尔</t>
  </si>
  <si>
    <t>WQ2023-105</t>
  </si>
  <si>
    <t>乌恰县巴音库鲁提镇易地扶贫搬迁点配套基础设施维修改造项目</t>
  </si>
  <si>
    <t>巴音库鲁提镇克孜勒阿根村</t>
  </si>
  <si>
    <t>巴音库鲁提镇人民政府</t>
  </si>
  <si>
    <t>吐尔达力·哈尔马丁</t>
  </si>
  <si>
    <t>县发展和改革委员会</t>
  </si>
  <si>
    <t>杨贵勤</t>
  </si>
  <si>
    <t>该项目实施可以进一步完善易地扶贫搬迁点基础设施，加强社区建设，为农牧民提供更好的生活条件场所，打造便民、利民、快捷、高效的示范社区，切实保障易地搬迁农牧民群众的生产生活。</t>
  </si>
  <si>
    <t>参与"学前学会普通话"行动</t>
  </si>
  <si>
    <t>移风易俗改革示范县（乡、村）</t>
  </si>
  <si>
    <t>……</t>
  </si>
  <si>
    <t>克州***县（市）巩固拓展脱贫攻坚成果和乡村振兴项目库分类统计表（标准格式）</t>
  </si>
  <si>
    <t>农村基础设施</t>
  </si>
  <si>
    <t>(1)</t>
  </si>
  <si>
    <t>农村道路（通村、通户路）</t>
  </si>
  <si>
    <t>(2)</t>
  </si>
  <si>
    <t>农村电网（通生产、生活用电、提高综合电压和供电可靠性）</t>
  </si>
  <si>
    <t>数字乡村（信息通信基础设施建设、数字化、智能化建设等）</t>
  </si>
  <si>
    <t>(3)</t>
  </si>
  <si>
    <t>农村清洁能源设施（燃气、户用光伏、风电、水电、农村生物质能源、北方地区清洁取暖等）</t>
  </si>
  <si>
    <t>(4)</t>
  </si>
  <si>
    <t>防疫和良种项目</t>
  </si>
  <si>
    <t>林果嫁接</t>
  </si>
  <si>
    <t>林果提质增效</t>
  </si>
  <si>
    <t>饲草料地</t>
  </si>
  <si>
    <t>光伏电站</t>
  </si>
  <si>
    <t>扶贫车间（特色手工基地）建设</t>
  </si>
  <si>
    <t>农村公益性殡葬设施建设</t>
  </si>
  <si>
    <t>其他（便民综合服务设施、文化活动广场、体育设施、村级客运站、公共照明设施等）</t>
  </si>
  <si>
    <t>配套基础设施项目</t>
  </si>
  <si>
    <t>易地扶贫搬迁贷款债劵贴息补助</t>
  </si>
  <si>
    <t>防渗渠建设</t>
  </si>
  <si>
    <t>其它乡村振兴有关的农田水利建设</t>
  </si>
  <si>
    <t>享受"雨露计划"职业教育补助</t>
  </si>
  <si>
    <t>劳动奖补</t>
  </si>
  <si>
    <t>就业培训</t>
  </si>
  <si>
    <t>创业补助</t>
  </si>
  <si>
    <t>（五)</t>
  </si>
  <si>
    <t>七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</si>
</sst>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.00_ "/>
    <numFmt numFmtId="178" formatCode="0.00;[Red]0.00"/>
  </numFmts>
  <fonts count="49">
    <font>
      <sz val="11"/>
      <color theme="1"/>
      <name val="宋体"/>
      <charset val="134"/>
      <scheme val="minor"/>
    </font>
    <font>
      <b/>
      <sz val="22"/>
      <name val="方正小标宋简体"/>
      <charset val="134"/>
    </font>
    <font>
      <b/>
      <sz val="11"/>
      <name val="仿宋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"/>
      <scheme val="minor"/>
    </font>
    <font>
      <sz val="14"/>
      <name val="Times New Roman"/>
      <charset val="134"/>
    </font>
    <font>
      <sz val="11"/>
      <name val="Times New Roman"/>
      <charset val="134"/>
    </font>
    <font>
      <b/>
      <sz val="16"/>
      <name val="宋体"/>
      <charset val="134"/>
    </font>
    <font>
      <b/>
      <sz val="28"/>
      <name val="宋体"/>
      <charset val="134"/>
    </font>
    <font>
      <b/>
      <sz val="28"/>
      <name val="宋体"/>
      <charset val="134"/>
      <scheme val="minor"/>
    </font>
    <font>
      <sz val="28"/>
      <name val="宋体"/>
      <charset val="134"/>
      <scheme val="minor"/>
    </font>
    <font>
      <sz val="28"/>
      <name val="宋体"/>
      <charset val="134"/>
      <scheme val="maj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b/>
      <sz val="36"/>
      <name val="宋体"/>
      <charset val="134"/>
    </font>
    <font>
      <b/>
      <sz val="20"/>
      <name val="宋体"/>
      <charset val="134"/>
    </font>
    <font>
      <sz val="2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5" fillId="2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3" fillId="0" borderId="0" applyBorder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6" borderId="9" applyNumberFormat="0" applyAlignment="0" applyProtection="0">
      <alignment vertical="center"/>
    </xf>
    <xf numFmtId="0" fontId="46" fillId="16" borderId="13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0" borderId="0"/>
  </cellStyleXfs>
  <cellXfs count="180">
    <xf numFmtId="0" fontId="0" fillId="0" borderId="0" xfId="0">
      <alignment vertical="center"/>
    </xf>
    <xf numFmtId="0" fontId="1" fillId="2" borderId="0" xfId="0" applyNumberFormat="1" applyFont="1" applyFill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77" fontId="2" fillId="2" borderId="2" xfId="0" applyNumberFormat="1" applyFont="1" applyFill="1" applyBorder="1" applyAlignment="1" applyProtection="1">
      <alignment horizontal="center" vertical="center" wrapText="1"/>
    </xf>
    <xf numFmtId="177" fontId="2" fillId="2" borderId="3" xfId="0" applyNumberFormat="1" applyFont="1" applyFill="1" applyBorder="1" applyAlignment="1" applyProtection="1">
      <alignment horizontal="center" vertical="center" wrapText="1"/>
    </xf>
    <xf numFmtId="177" fontId="2" fillId="2" borderId="1" xfId="0" applyNumberFormat="1" applyFont="1" applyFill="1" applyBorder="1" applyAlignment="1" applyProtection="1">
      <alignment horizontal="center" vertical="center" wrapText="1"/>
    </xf>
    <xf numFmtId="1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76" fontId="3" fillId="2" borderId="1" xfId="0" applyNumberFormat="1" applyFont="1" applyFill="1" applyBorder="1" applyAlignment="1" applyProtection="1">
      <alignment horizontal="center" vertical="center"/>
    </xf>
    <xf numFmtId="177" fontId="3" fillId="2" borderId="1" xfId="0" applyNumberFormat="1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177" fontId="3" fillId="2" borderId="2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176" fontId="5" fillId="3" borderId="1" xfId="0" applyNumberFormat="1" applyFont="1" applyFill="1" applyBorder="1" applyAlignment="1" applyProtection="1">
      <alignment horizontal="center" vertical="center"/>
    </xf>
    <xf numFmtId="177" fontId="5" fillId="3" borderId="1" xfId="0" applyNumberFormat="1" applyFont="1" applyFill="1" applyBorder="1" applyAlignment="1" applyProtection="1">
      <alignment horizontal="center" vertical="center"/>
    </xf>
    <xf numFmtId="176" fontId="5" fillId="3" borderId="1" xfId="0" applyNumberFormat="1" applyFont="1" applyFill="1" applyBorder="1" applyAlignment="1" applyProtection="1">
      <alignment horizontal="center" vertical="center" wrapText="1"/>
    </xf>
    <xf numFmtId="177" fontId="5" fillId="3" borderId="2" xfId="0" applyNumberFormat="1" applyFont="1" applyFill="1" applyBorder="1" applyAlignment="1" applyProtection="1">
      <alignment horizontal="center" vertical="center"/>
    </xf>
    <xf numFmtId="10" fontId="6" fillId="3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176" fontId="3" fillId="4" borderId="1" xfId="0" applyNumberFormat="1" applyFont="1" applyFill="1" applyBorder="1" applyAlignment="1" applyProtection="1">
      <alignment horizontal="center" vertical="center"/>
    </xf>
    <xf numFmtId="177" fontId="3" fillId="4" borderId="1" xfId="0" applyNumberFormat="1" applyFont="1" applyFill="1" applyBorder="1" applyAlignment="1" applyProtection="1">
      <alignment horizontal="center" vertical="center"/>
    </xf>
    <xf numFmtId="176" fontId="3" fillId="4" borderId="1" xfId="0" applyNumberFormat="1" applyFont="1" applyFill="1" applyBorder="1" applyAlignment="1" applyProtection="1">
      <alignment horizontal="center" vertical="center" wrapText="1"/>
    </xf>
    <xf numFmtId="177" fontId="3" fillId="4" borderId="2" xfId="0" applyNumberFormat="1" applyFont="1" applyFill="1" applyBorder="1" applyAlignment="1" applyProtection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76" fontId="3" fillId="0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 applyProtection="1">
      <alignment horizontal="center" vertical="center"/>
    </xf>
    <xf numFmtId="176" fontId="5" fillId="4" borderId="1" xfId="0" applyNumberFormat="1" applyFont="1" applyFill="1" applyBorder="1" applyAlignment="1" applyProtection="1">
      <alignment horizontal="center" vertical="center"/>
    </xf>
    <xf numFmtId="177" fontId="5" fillId="4" borderId="1" xfId="0" applyNumberFormat="1" applyFont="1" applyFill="1" applyBorder="1" applyAlignment="1" applyProtection="1">
      <alignment horizontal="center" vertical="center"/>
    </xf>
    <xf numFmtId="176" fontId="5" fillId="4" borderId="1" xfId="0" applyNumberFormat="1" applyFont="1" applyFill="1" applyBorder="1" applyAlignment="1" applyProtection="1">
      <alignment horizontal="center" vertical="center" wrapText="1"/>
    </xf>
    <xf numFmtId="177" fontId="5" fillId="4" borderId="2" xfId="0" applyNumberFormat="1" applyFont="1" applyFill="1" applyBorder="1" applyAlignment="1" applyProtection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78" fontId="5" fillId="3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vertical="center" wrapText="1"/>
    </xf>
    <xf numFmtId="0" fontId="0" fillId="0" borderId="1" xfId="0" applyBorder="1">
      <alignment vertical="center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178" fontId="5" fillId="4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178" fontId="3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 applyProtection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177" fontId="3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left" vertical="center" wrapText="1"/>
    </xf>
    <xf numFmtId="14" fontId="15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177" fontId="15" fillId="0" borderId="1" xfId="0" applyNumberFormat="1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2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 wrapText="1"/>
    </xf>
    <xf numFmtId="0" fontId="25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center" wrapText="1"/>
    </xf>
    <xf numFmtId="10" fontId="17" fillId="0" borderId="1" xfId="12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9" fontId="5" fillId="0" borderId="1" xfId="12" applyNumberFormat="1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10" fontId="2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/>
    </xf>
    <xf numFmtId="10" fontId="25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6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2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NumberFormat="1" applyFont="1" applyBorder="1" applyAlignment="1">
      <alignment horizontal="justify" vertical="center"/>
    </xf>
    <xf numFmtId="0" fontId="4" fillId="0" borderId="1" xfId="0" applyNumberFormat="1" applyFont="1" applyBorder="1" applyAlignment="1">
      <alignment horizontal="justify" vertical="center" wrapText="1"/>
    </xf>
    <xf numFmtId="0" fontId="29" fillId="0" borderId="1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justify" vertical="center"/>
    </xf>
    <xf numFmtId="10" fontId="24" fillId="0" borderId="1" xfId="12" applyNumberFormat="1" applyFont="1" applyFill="1" applyBorder="1" applyAlignment="1" applyProtection="1">
      <alignment horizontal="center" vertical="center"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10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righ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2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3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4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5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6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7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8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9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10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11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601345</xdr:rowOff>
    </xdr:to>
    <xdr:sp>
      <xdr:nvSpPr>
        <xdr:cNvPr id="12" name="Text Box 9540"/>
        <xdr:cNvSpPr txBox="1"/>
      </xdr:nvSpPr>
      <xdr:spPr>
        <a:xfrm>
          <a:off x="12755245" y="161417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601345</xdr:rowOff>
    </xdr:to>
    <xdr:sp>
      <xdr:nvSpPr>
        <xdr:cNvPr id="13" name="Text Box 9540"/>
        <xdr:cNvSpPr txBox="1"/>
      </xdr:nvSpPr>
      <xdr:spPr>
        <a:xfrm>
          <a:off x="12755245" y="161417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601345</xdr:rowOff>
    </xdr:to>
    <xdr:sp>
      <xdr:nvSpPr>
        <xdr:cNvPr id="14" name="Text Box 9540"/>
        <xdr:cNvSpPr txBox="1"/>
      </xdr:nvSpPr>
      <xdr:spPr>
        <a:xfrm>
          <a:off x="12755245" y="161417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601345</xdr:rowOff>
    </xdr:to>
    <xdr:sp>
      <xdr:nvSpPr>
        <xdr:cNvPr id="15" name="Text Box 9540"/>
        <xdr:cNvSpPr txBox="1"/>
      </xdr:nvSpPr>
      <xdr:spPr>
        <a:xfrm>
          <a:off x="12755245" y="161417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601345</xdr:rowOff>
    </xdr:to>
    <xdr:sp>
      <xdr:nvSpPr>
        <xdr:cNvPr id="16" name="Text Box 9540"/>
        <xdr:cNvSpPr txBox="1"/>
      </xdr:nvSpPr>
      <xdr:spPr>
        <a:xfrm>
          <a:off x="12755245" y="161417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601345</xdr:rowOff>
    </xdr:to>
    <xdr:sp>
      <xdr:nvSpPr>
        <xdr:cNvPr id="17" name="Text Box 9540"/>
        <xdr:cNvSpPr txBox="1"/>
      </xdr:nvSpPr>
      <xdr:spPr>
        <a:xfrm>
          <a:off x="12755245" y="161417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601345</xdr:rowOff>
    </xdr:to>
    <xdr:sp>
      <xdr:nvSpPr>
        <xdr:cNvPr id="18" name="Text Box 9540"/>
        <xdr:cNvSpPr txBox="1"/>
      </xdr:nvSpPr>
      <xdr:spPr>
        <a:xfrm>
          <a:off x="12755245" y="161417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601345</xdr:rowOff>
    </xdr:to>
    <xdr:sp>
      <xdr:nvSpPr>
        <xdr:cNvPr id="19" name="Text Box 9540"/>
        <xdr:cNvSpPr txBox="1"/>
      </xdr:nvSpPr>
      <xdr:spPr>
        <a:xfrm>
          <a:off x="12755245" y="161417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601345</xdr:rowOff>
    </xdr:to>
    <xdr:sp>
      <xdr:nvSpPr>
        <xdr:cNvPr id="20" name="Text Box 9540"/>
        <xdr:cNvSpPr txBox="1"/>
      </xdr:nvSpPr>
      <xdr:spPr>
        <a:xfrm>
          <a:off x="12755245" y="161417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601345</xdr:rowOff>
    </xdr:to>
    <xdr:sp>
      <xdr:nvSpPr>
        <xdr:cNvPr id="21" name="Text Box 9540"/>
        <xdr:cNvSpPr txBox="1"/>
      </xdr:nvSpPr>
      <xdr:spPr>
        <a:xfrm>
          <a:off x="12755245" y="161417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601345</xdr:rowOff>
    </xdr:to>
    <xdr:sp>
      <xdr:nvSpPr>
        <xdr:cNvPr id="22" name="Text Box 9540"/>
        <xdr:cNvSpPr txBox="1"/>
      </xdr:nvSpPr>
      <xdr:spPr>
        <a:xfrm>
          <a:off x="12755245" y="161417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601345</xdr:rowOff>
    </xdr:to>
    <xdr:sp>
      <xdr:nvSpPr>
        <xdr:cNvPr id="23" name="Text Box 9540"/>
        <xdr:cNvSpPr txBox="1"/>
      </xdr:nvSpPr>
      <xdr:spPr>
        <a:xfrm>
          <a:off x="12755245" y="161417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601345</xdr:rowOff>
    </xdr:to>
    <xdr:sp>
      <xdr:nvSpPr>
        <xdr:cNvPr id="24" name="Text Box 9540"/>
        <xdr:cNvSpPr txBox="1"/>
      </xdr:nvSpPr>
      <xdr:spPr>
        <a:xfrm>
          <a:off x="12755245" y="161417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601345</xdr:rowOff>
    </xdr:to>
    <xdr:sp>
      <xdr:nvSpPr>
        <xdr:cNvPr id="25" name="Text Box 9540"/>
        <xdr:cNvSpPr txBox="1"/>
      </xdr:nvSpPr>
      <xdr:spPr>
        <a:xfrm>
          <a:off x="12755245" y="161417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601345</xdr:rowOff>
    </xdr:to>
    <xdr:sp>
      <xdr:nvSpPr>
        <xdr:cNvPr id="26" name="Text Box 9540"/>
        <xdr:cNvSpPr txBox="1"/>
      </xdr:nvSpPr>
      <xdr:spPr>
        <a:xfrm>
          <a:off x="12755245" y="161417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601345</xdr:rowOff>
    </xdr:to>
    <xdr:sp>
      <xdr:nvSpPr>
        <xdr:cNvPr id="27" name="Text Box 9540"/>
        <xdr:cNvSpPr txBox="1"/>
      </xdr:nvSpPr>
      <xdr:spPr>
        <a:xfrm>
          <a:off x="12755245" y="161417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601345</xdr:rowOff>
    </xdr:to>
    <xdr:sp>
      <xdr:nvSpPr>
        <xdr:cNvPr id="28" name="Text Box 9540"/>
        <xdr:cNvSpPr txBox="1"/>
      </xdr:nvSpPr>
      <xdr:spPr>
        <a:xfrm>
          <a:off x="12755245" y="161417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601345</xdr:rowOff>
    </xdr:to>
    <xdr:sp>
      <xdr:nvSpPr>
        <xdr:cNvPr id="29" name="Text Box 9540"/>
        <xdr:cNvSpPr txBox="1"/>
      </xdr:nvSpPr>
      <xdr:spPr>
        <a:xfrm>
          <a:off x="12755245" y="161417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601345</xdr:rowOff>
    </xdr:to>
    <xdr:sp>
      <xdr:nvSpPr>
        <xdr:cNvPr id="30" name="Text Box 9540"/>
        <xdr:cNvSpPr txBox="1"/>
      </xdr:nvSpPr>
      <xdr:spPr>
        <a:xfrm>
          <a:off x="12755245" y="161417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601345</xdr:rowOff>
    </xdr:to>
    <xdr:sp>
      <xdr:nvSpPr>
        <xdr:cNvPr id="31" name="Text Box 9540"/>
        <xdr:cNvSpPr txBox="1"/>
      </xdr:nvSpPr>
      <xdr:spPr>
        <a:xfrm>
          <a:off x="12755245" y="161417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32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33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34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35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36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37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38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39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40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41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42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43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44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45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46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47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48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49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50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51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52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53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54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55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56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57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58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59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60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673735</xdr:rowOff>
    </xdr:to>
    <xdr:sp>
      <xdr:nvSpPr>
        <xdr:cNvPr id="61" name="Text Box 9540"/>
        <xdr:cNvSpPr txBox="1"/>
      </xdr:nvSpPr>
      <xdr:spPr>
        <a:xfrm>
          <a:off x="12755245" y="161417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6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6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6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6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6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6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6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6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7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7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7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7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7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7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7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7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7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7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8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8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10160</xdr:colOff>
      <xdr:row>16</xdr:row>
      <xdr:rowOff>12065</xdr:rowOff>
    </xdr:to>
    <xdr:pic>
      <xdr:nvPicPr>
        <xdr:cNvPr id="8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10160</xdr:colOff>
      <xdr:row>16</xdr:row>
      <xdr:rowOff>12065</xdr:rowOff>
    </xdr:to>
    <xdr:pic>
      <xdr:nvPicPr>
        <xdr:cNvPr id="8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10160</xdr:colOff>
      <xdr:row>16</xdr:row>
      <xdr:rowOff>12065</xdr:rowOff>
    </xdr:to>
    <xdr:pic>
      <xdr:nvPicPr>
        <xdr:cNvPr id="8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10160</xdr:colOff>
      <xdr:row>16</xdr:row>
      <xdr:rowOff>12065</xdr:rowOff>
    </xdr:to>
    <xdr:pic>
      <xdr:nvPicPr>
        <xdr:cNvPr id="8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86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87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88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89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11430</xdr:rowOff>
    </xdr:to>
    <xdr:pic>
      <xdr:nvPicPr>
        <xdr:cNvPr id="9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11430</xdr:rowOff>
    </xdr:to>
    <xdr:pic>
      <xdr:nvPicPr>
        <xdr:cNvPr id="9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11430</xdr:rowOff>
    </xdr:to>
    <xdr:pic>
      <xdr:nvPicPr>
        <xdr:cNvPr id="9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11430</xdr:rowOff>
    </xdr:to>
    <xdr:pic>
      <xdr:nvPicPr>
        <xdr:cNvPr id="9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94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95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96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97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98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99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100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101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11430</xdr:rowOff>
    </xdr:to>
    <xdr:pic>
      <xdr:nvPicPr>
        <xdr:cNvPr id="10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11430</xdr:rowOff>
    </xdr:to>
    <xdr:pic>
      <xdr:nvPicPr>
        <xdr:cNvPr id="10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11430</xdr:rowOff>
    </xdr:to>
    <xdr:pic>
      <xdr:nvPicPr>
        <xdr:cNvPr id="10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11430</xdr:rowOff>
    </xdr:to>
    <xdr:pic>
      <xdr:nvPicPr>
        <xdr:cNvPr id="10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10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10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10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10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11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11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11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11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11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11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11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11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11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11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12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12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12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12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12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8890</xdr:rowOff>
    </xdr:to>
    <xdr:pic>
      <xdr:nvPicPr>
        <xdr:cNvPr id="12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10160</xdr:colOff>
      <xdr:row>16</xdr:row>
      <xdr:rowOff>12065</xdr:rowOff>
    </xdr:to>
    <xdr:pic>
      <xdr:nvPicPr>
        <xdr:cNvPr id="12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10160</xdr:colOff>
      <xdr:row>16</xdr:row>
      <xdr:rowOff>12065</xdr:rowOff>
    </xdr:to>
    <xdr:pic>
      <xdr:nvPicPr>
        <xdr:cNvPr id="12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10160</xdr:colOff>
      <xdr:row>16</xdr:row>
      <xdr:rowOff>12065</xdr:rowOff>
    </xdr:to>
    <xdr:pic>
      <xdr:nvPicPr>
        <xdr:cNvPr id="12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10160</xdr:colOff>
      <xdr:row>16</xdr:row>
      <xdr:rowOff>12065</xdr:rowOff>
    </xdr:to>
    <xdr:pic>
      <xdr:nvPicPr>
        <xdr:cNvPr id="12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130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131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132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133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11430</xdr:rowOff>
    </xdr:to>
    <xdr:pic>
      <xdr:nvPicPr>
        <xdr:cNvPr id="13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11430</xdr:rowOff>
    </xdr:to>
    <xdr:pic>
      <xdr:nvPicPr>
        <xdr:cNvPr id="13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11430</xdr:rowOff>
    </xdr:to>
    <xdr:pic>
      <xdr:nvPicPr>
        <xdr:cNvPr id="13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11430</xdr:rowOff>
    </xdr:to>
    <xdr:pic>
      <xdr:nvPicPr>
        <xdr:cNvPr id="13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138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139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140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141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142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143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144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8890</xdr:colOff>
      <xdr:row>16</xdr:row>
      <xdr:rowOff>9525</xdr:rowOff>
    </xdr:to>
    <xdr:pic>
      <xdr:nvPicPr>
        <xdr:cNvPr id="145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11430</xdr:rowOff>
    </xdr:to>
    <xdr:pic>
      <xdr:nvPicPr>
        <xdr:cNvPr id="14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11430</xdr:rowOff>
    </xdr:to>
    <xdr:pic>
      <xdr:nvPicPr>
        <xdr:cNvPr id="14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11430</xdr:rowOff>
    </xdr:to>
    <xdr:pic>
      <xdr:nvPicPr>
        <xdr:cNvPr id="14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11430</xdr:rowOff>
    </xdr:to>
    <xdr:pic>
      <xdr:nvPicPr>
        <xdr:cNvPr id="14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5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5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5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5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5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5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5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5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5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5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6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6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6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6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6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6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6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6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6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6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10160</xdr:colOff>
      <xdr:row>16</xdr:row>
      <xdr:rowOff>12065</xdr:rowOff>
    </xdr:to>
    <xdr:pic>
      <xdr:nvPicPr>
        <xdr:cNvPr id="17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10160</xdr:colOff>
      <xdr:row>16</xdr:row>
      <xdr:rowOff>12065</xdr:rowOff>
    </xdr:to>
    <xdr:pic>
      <xdr:nvPicPr>
        <xdr:cNvPr id="17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10160</xdr:colOff>
      <xdr:row>16</xdr:row>
      <xdr:rowOff>12065</xdr:rowOff>
    </xdr:to>
    <xdr:pic>
      <xdr:nvPicPr>
        <xdr:cNvPr id="17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10160</xdr:colOff>
      <xdr:row>16</xdr:row>
      <xdr:rowOff>12065</xdr:rowOff>
    </xdr:to>
    <xdr:pic>
      <xdr:nvPicPr>
        <xdr:cNvPr id="17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174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175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176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177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17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17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18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18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182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183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184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185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186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187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188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189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19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19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19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19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9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9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9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9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9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19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0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0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0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0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0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0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0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0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0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0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1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1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1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1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10160</xdr:colOff>
      <xdr:row>16</xdr:row>
      <xdr:rowOff>12065</xdr:rowOff>
    </xdr:to>
    <xdr:pic>
      <xdr:nvPicPr>
        <xdr:cNvPr id="21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10160</xdr:colOff>
      <xdr:row>16</xdr:row>
      <xdr:rowOff>12065</xdr:rowOff>
    </xdr:to>
    <xdr:pic>
      <xdr:nvPicPr>
        <xdr:cNvPr id="21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10160</xdr:colOff>
      <xdr:row>16</xdr:row>
      <xdr:rowOff>12065</xdr:rowOff>
    </xdr:to>
    <xdr:pic>
      <xdr:nvPicPr>
        <xdr:cNvPr id="21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10160</xdr:colOff>
      <xdr:row>16</xdr:row>
      <xdr:rowOff>12065</xdr:rowOff>
    </xdr:to>
    <xdr:pic>
      <xdr:nvPicPr>
        <xdr:cNvPr id="21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18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19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20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21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22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22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22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22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26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27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28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29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30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31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32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33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23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23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23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23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3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3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4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4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4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4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4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4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4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4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4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4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5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5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5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5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5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5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5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8890</xdr:rowOff>
    </xdr:to>
    <xdr:pic>
      <xdr:nvPicPr>
        <xdr:cNvPr id="25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10160</xdr:colOff>
      <xdr:row>16</xdr:row>
      <xdr:rowOff>12065</xdr:rowOff>
    </xdr:to>
    <xdr:pic>
      <xdr:nvPicPr>
        <xdr:cNvPr id="25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10160</xdr:colOff>
      <xdr:row>16</xdr:row>
      <xdr:rowOff>12065</xdr:rowOff>
    </xdr:to>
    <xdr:pic>
      <xdr:nvPicPr>
        <xdr:cNvPr id="25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10160</xdr:colOff>
      <xdr:row>16</xdr:row>
      <xdr:rowOff>12065</xdr:rowOff>
    </xdr:to>
    <xdr:pic>
      <xdr:nvPicPr>
        <xdr:cNvPr id="26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10160</xdr:colOff>
      <xdr:row>16</xdr:row>
      <xdr:rowOff>12065</xdr:rowOff>
    </xdr:to>
    <xdr:pic>
      <xdr:nvPicPr>
        <xdr:cNvPr id="26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62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63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64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65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26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26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26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26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70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71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72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73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74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75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76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8890</xdr:colOff>
      <xdr:row>16</xdr:row>
      <xdr:rowOff>9525</xdr:rowOff>
    </xdr:to>
    <xdr:pic>
      <xdr:nvPicPr>
        <xdr:cNvPr id="277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16141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27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27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28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17</xdr:col>
      <xdr:colOff>9525</xdr:colOff>
      <xdr:row>16</xdr:row>
      <xdr:rowOff>11430</xdr:rowOff>
    </xdr:to>
    <xdr:pic>
      <xdr:nvPicPr>
        <xdr:cNvPr id="28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161417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282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283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284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285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286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287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288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289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290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291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616585</xdr:rowOff>
    </xdr:to>
    <xdr:sp>
      <xdr:nvSpPr>
        <xdr:cNvPr id="292" name="Text Box 9540"/>
        <xdr:cNvSpPr txBox="1"/>
      </xdr:nvSpPr>
      <xdr:spPr>
        <a:xfrm>
          <a:off x="12755245" y="247650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616585</xdr:rowOff>
    </xdr:to>
    <xdr:sp>
      <xdr:nvSpPr>
        <xdr:cNvPr id="293" name="Text Box 9540"/>
        <xdr:cNvSpPr txBox="1"/>
      </xdr:nvSpPr>
      <xdr:spPr>
        <a:xfrm>
          <a:off x="12755245" y="247650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616585</xdr:rowOff>
    </xdr:to>
    <xdr:sp>
      <xdr:nvSpPr>
        <xdr:cNvPr id="294" name="Text Box 9540"/>
        <xdr:cNvSpPr txBox="1"/>
      </xdr:nvSpPr>
      <xdr:spPr>
        <a:xfrm>
          <a:off x="12755245" y="247650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616585</xdr:rowOff>
    </xdr:to>
    <xdr:sp>
      <xdr:nvSpPr>
        <xdr:cNvPr id="295" name="Text Box 9540"/>
        <xdr:cNvSpPr txBox="1"/>
      </xdr:nvSpPr>
      <xdr:spPr>
        <a:xfrm>
          <a:off x="12755245" y="247650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616585</xdr:rowOff>
    </xdr:to>
    <xdr:sp>
      <xdr:nvSpPr>
        <xdr:cNvPr id="296" name="Text Box 9540"/>
        <xdr:cNvSpPr txBox="1"/>
      </xdr:nvSpPr>
      <xdr:spPr>
        <a:xfrm>
          <a:off x="12755245" y="247650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616585</xdr:rowOff>
    </xdr:to>
    <xdr:sp>
      <xdr:nvSpPr>
        <xdr:cNvPr id="297" name="Text Box 9540"/>
        <xdr:cNvSpPr txBox="1"/>
      </xdr:nvSpPr>
      <xdr:spPr>
        <a:xfrm>
          <a:off x="12755245" y="247650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616585</xdr:rowOff>
    </xdr:to>
    <xdr:sp>
      <xdr:nvSpPr>
        <xdr:cNvPr id="298" name="Text Box 9540"/>
        <xdr:cNvSpPr txBox="1"/>
      </xdr:nvSpPr>
      <xdr:spPr>
        <a:xfrm>
          <a:off x="12755245" y="247650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616585</xdr:rowOff>
    </xdr:to>
    <xdr:sp>
      <xdr:nvSpPr>
        <xdr:cNvPr id="299" name="Text Box 9540"/>
        <xdr:cNvSpPr txBox="1"/>
      </xdr:nvSpPr>
      <xdr:spPr>
        <a:xfrm>
          <a:off x="12755245" y="247650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616585</xdr:rowOff>
    </xdr:to>
    <xdr:sp>
      <xdr:nvSpPr>
        <xdr:cNvPr id="300" name="Text Box 9540"/>
        <xdr:cNvSpPr txBox="1"/>
      </xdr:nvSpPr>
      <xdr:spPr>
        <a:xfrm>
          <a:off x="12755245" y="247650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616585</xdr:rowOff>
    </xdr:to>
    <xdr:sp>
      <xdr:nvSpPr>
        <xdr:cNvPr id="301" name="Text Box 9540"/>
        <xdr:cNvSpPr txBox="1"/>
      </xdr:nvSpPr>
      <xdr:spPr>
        <a:xfrm>
          <a:off x="12755245" y="247650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616585</xdr:rowOff>
    </xdr:to>
    <xdr:sp>
      <xdr:nvSpPr>
        <xdr:cNvPr id="302" name="Text Box 9540"/>
        <xdr:cNvSpPr txBox="1"/>
      </xdr:nvSpPr>
      <xdr:spPr>
        <a:xfrm>
          <a:off x="12755245" y="247650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616585</xdr:rowOff>
    </xdr:to>
    <xdr:sp>
      <xdr:nvSpPr>
        <xdr:cNvPr id="303" name="Text Box 9540"/>
        <xdr:cNvSpPr txBox="1"/>
      </xdr:nvSpPr>
      <xdr:spPr>
        <a:xfrm>
          <a:off x="12755245" y="247650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616585</xdr:rowOff>
    </xdr:to>
    <xdr:sp>
      <xdr:nvSpPr>
        <xdr:cNvPr id="304" name="Text Box 9540"/>
        <xdr:cNvSpPr txBox="1"/>
      </xdr:nvSpPr>
      <xdr:spPr>
        <a:xfrm>
          <a:off x="12755245" y="247650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616585</xdr:rowOff>
    </xdr:to>
    <xdr:sp>
      <xdr:nvSpPr>
        <xdr:cNvPr id="305" name="Text Box 9540"/>
        <xdr:cNvSpPr txBox="1"/>
      </xdr:nvSpPr>
      <xdr:spPr>
        <a:xfrm>
          <a:off x="12755245" y="247650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616585</xdr:rowOff>
    </xdr:to>
    <xdr:sp>
      <xdr:nvSpPr>
        <xdr:cNvPr id="306" name="Text Box 9540"/>
        <xdr:cNvSpPr txBox="1"/>
      </xdr:nvSpPr>
      <xdr:spPr>
        <a:xfrm>
          <a:off x="12755245" y="247650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616585</xdr:rowOff>
    </xdr:to>
    <xdr:sp>
      <xdr:nvSpPr>
        <xdr:cNvPr id="307" name="Text Box 9540"/>
        <xdr:cNvSpPr txBox="1"/>
      </xdr:nvSpPr>
      <xdr:spPr>
        <a:xfrm>
          <a:off x="12755245" y="247650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616585</xdr:rowOff>
    </xdr:to>
    <xdr:sp>
      <xdr:nvSpPr>
        <xdr:cNvPr id="308" name="Text Box 9540"/>
        <xdr:cNvSpPr txBox="1"/>
      </xdr:nvSpPr>
      <xdr:spPr>
        <a:xfrm>
          <a:off x="12755245" y="247650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616585</xdr:rowOff>
    </xdr:to>
    <xdr:sp>
      <xdr:nvSpPr>
        <xdr:cNvPr id="309" name="Text Box 9540"/>
        <xdr:cNvSpPr txBox="1"/>
      </xdr:nvSpPr>
      <xdr:spPr>
        <a:xfrm>
          <a:off x="12755245" y="247650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616585</xdr:rowOff>
    </xdr:to>
    <xdr:sp>
      <xdr:nvSpPr>
        <xdr:cNvPr id="310" name="Text Box 9540"/>
        <xdr:cNvSpPr txBox="1"/>
      </xdr:nvSpPr>
      <xdr:spPr>
        <a:xfrm>
          <a:off x="12755245" y="247650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616585</xdr:rowOff>
    </xdr:to>
    <xdr:sp>
      <xdr:nvSpPr>
        <xdr:cNvPr id="311" name="Text Box 9540"/>
        <xdr:cNvSpPr txBox="1"/>
      </xdr:nvSpPr>
      <xdr:spPr>
        <a:xfrm>
          <a:off x="12755245" y="247650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12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13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14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15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16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17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18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19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20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21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22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23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24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25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26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27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28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29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30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31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32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33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34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35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36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37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38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39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40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688975</xdr:rowOff>
    </xdr:to>
    <xdr:sp>
      <xdr:nvSpPr>
        <xdr:cNvPr id="341" name="Text Box 9540"/>
        <xdr:cNvSpPr txBox="1"/>
      </xdr:nvSpPr>
      <xdr:spPr>
        <a:xfrm>
          <a:off x="12755245" y="247650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42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43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44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45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46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47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48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49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50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51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601345</xdr:rowOff>
    </xdr:to>
    <xdr:sp>
      <xdr:nvSpPr>
        <xdr:cNvPr id="352" name="Text Box 9540"/>
        <xdr:cNvSpPr txBox="1"/>
      </xdr:nvSpPr>
      <xdr:spPr>
        <a:xfrm>
          <a:off x="12755245" y="247650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601345</xdr:rowOff>
    </xdr:to>
    <xdr:sp>
      <xdr:nvSpPr>
        <xdr:cNvPr id="353" name="Text Box 9540"/>
        <xdr:cNvSpPr txBox="1"/>
      </xdr:nvSpPr>
      <xdr:spPr>
        <a:xfrm>
          <a:off x="12755245" y="247650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601345</xdr:rowOff>
    </xdr:to>
    <xdr:sp>
      <xdr:nvSpPr>
        <xdr:cNvPr id="354" name="Text Box 9540"/>
        <xdr:cNvSpPr txBox="1"/>
      </xdr:nvSpPr>
      <xdr:spPr>
        <a:xfrm>
          <a:off x="12755245" y="247650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601345</xdr:rowOff>
    </xdr:to>
    <xdr:sp>
      <xdr:nvSpPr>
        <xdr:cNvPr id="355" name="Text Box 9540"/>
        <xdr:cNvSpPr txBox="1"/>
      </xdr:nvSpPr>
      <xdr:spPr>
        <a:xfrm>
          <a:off x="12755245" y="247650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601345</xdr:rowOff>
    </xdr:to>
    <xdr:sp>
      <xdr:nvSpPr>
        <xdr:cNvPr id="356" name="Text Box 9540"/>
        <xdr:cNvSpPr txBox="1"/>
      </xdr:nvSpPr>
      <xdr:spPr>
        <a:xfrm>
          <a:off x="12755245" y="247650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601345</xdr:rowOff>
    </xdr:to>
    <xdr:sp>
      <xdr:nvSpPr>
        <xdr:cNvPr id="357" name="Text Box 9540"/>
        <xdr:cNvSpPr txBox="1"/>
      </xdr:nvSpPr>
      <xdr:spPr>
        <a:xfrm>
          <a:off x="12755245" y="247650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601345</xdr:rowOff>
    </xdr:to>
    <xdr:sp>
      <xdr:nvSpPr>
        <xdr:cNvPr id="358" name="Text Box 9540"/>
        <xdr:cNvSpPr txBox="1"/>
      </xdr:nvSpPr>
      <xdr:spPr>
        <a:xfrm>
          <a:off x="12755245" y="247650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601345</xdr:rowOff>
    </xdr:to>
    <xdr:sp>
      <xdr:nvSpPr>
        <xdr:cNvPr id="359" name="Text Box 9540"/>
        <xdr:cNvSpPr txBox="1"/>
      </xdr:nvSpPr>
      <xdr:spPr>
        <a:xfrm>
          <a:off x="12755245" y="247650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601345</xdr:rowOff>
    </xdr:to>
    <xdr:sp>
      <xdr:nvSpPr>
        <xdr:cNvPr id="360" name="Text Box 9540"/>
        <xdr:cNvSpPr txBox="1"/>
      </xdr:nvSpPr>
      <xdr:spPr>
        <a:xfrm>
          <a:off x="12755245" y="247650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601345</xdr:rowOff>
    </xdr:to>
    <xdr:sp>
      <xdr:nvSpPr>
        <xdr:cNvPr id="361" name="Text Box 9540"/>
        <xdr:cNvSpPr txBox="1"/>
      </xdr:nvSpPr>
      <xdr:spPr>
        <a:xfrm>
          <a:off x="12755245" y="247650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601345</xdr:rowOff>
    </xdr:to>
    <xdr:sp>
      <xdr:nvSpPr>
        <xdr:cNvPr id="362" name="Text Box 9540"/>
        <xdr:cNvSpPr txBox="1"/>
      </xdr:nvSpPr>
      <xdr:spPr>
        <a:xfrm>
          <a:off x="12755245" y="247650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601345</xdr:rowOff>
    </xdr:to>
    <xdr:sp>
      <xdr:nvSpPr>
        <xdr:cNvPr id="363" name="Text Box 9540"/>
        <xdr:cNvSpPr txBox="1"/>
      </xdr:nvSpPr>
      <xdr:spPr>
        <a:xfrm>
          <a:off x="12755245" y="247650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601345</xdr:rowOff>
    </xdr:to>
    <xdr:sp>
      <xdr:nvSpPr>
        <xdr:cNvPr id="364" name="Text Box 9540"/>
        <xdr:cNvSpPr txBox="1"/>
      </xdr:nvSpPr>
      <xdr:spPr>
        <a:xfrm>
          <a:off x="12755245" y="247650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601345</xdr:rowOff>
    </xdr:to>
    <xdr:sp>
      <xdr:nvSpPr>
        <xdr:cNvPr id="365" name="Text Box 9540"/>
        <xdr:cNvSpPr txBox="1"/>
      </xdr:nvSpPr>
      <xdr:spPr>
        <a:xfrm>
          <a:off x="12755245" y="247650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601345</xdr:rowOff>
    </xdr:to>
    <xdr:sp>
      <xdr:nvSpPr>
        <xdr:cNvPr id="366" name="Text Box 9540"/>
        <xdr:cNvSpPr txBox="1"/>
      </xdr:nvSpPr>
      <xdr:spPr>
        <a:xfrm>
          <a:off x="12755245" y="247650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601345</xdr:rowOff>
    </xdr:to>
    <xdr:sp>
      <xdr:nvSpPr>
        <xdr:cNvPr id="367" name="Text Box 9540"/>
        <xdr:cNvSpPr txBox="1"/>
      </xdr:nvSpPr>
      <xdr:spPr>
        <a:xfrm>
          <a:off x="12755245" y="247650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601345</xdr:rowOff>
    </xdr:to>
    <xdr:sp>
      <xdr:nvSpPr>
        <xdr:cNvPr id="368" name="Text Box 9540"/>
        <xdr:cNvSpPr txBox="1"/>
      </xdr:nvSpPr>
      <xdr:spPr>
        <a:xfrm>
          <a:off x="12755245" y="247650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601345</xdr:rowOff>
    </xdr:to>
    <xdr:sp>
      <xdr:nvSpPr>
        <xdr:cNvPr id="369" name="Text Box 9540"/>
        <xdr:cNvSpPr txBox="1"/>
      </xdr:nvSpPr>
      <xdr:spPr>
        <a:xfrm>
          <a:off x="12755245" y="247650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601345</xdr:rowOff>
    </xdr:to>
    <xdr:sp>
      <xdr:nvSpPr>
        <xdr:cNvPr id="370" name="Text Box 9540"/>
        <xdr:cNvSpPr txBox="1"/>
      </xdr:nvSpPr>
      <xdr:spPr>
        <a:xfrm>
          <a:off x="12755245" y="247650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601345</xdr:rowOff>
    </xdr:to>
    <xdr:sp>
      <xdr:nvSpPr>
        <xdr:cNvPr id="371" name="Text Box 9540"/>
        <xdr:cNvSpPr txBox="1"/>
      </xdr:nvSpPr>
      <xdr:spPr>
        <a:xfrm>
          <a:off x="12755245" y="24765000"/>
          <a:ext cx="79375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72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73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74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75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76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77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78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79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80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81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82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83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84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85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86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87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88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89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90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91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92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93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94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95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96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97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98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399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400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79375</xdr:colOff>
      <xdr:row>22</xdr:row>
      <xdr:rowOff>673735</xdr:rowOff>
    </xdr:to>
    <xdr:sp>
      <xdr:nvSpPr>
        <xdr:cNvPr id="401" name="Text Box 9540"/>
        <xdr:cNvSpPr txBox="1"/>
      </xdr:nvSpPr>
      <xdr:spPr>
        <a:xfrm>
          <a:off x="12755245" y="24765000"/>
          <a:ext cx="793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0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0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0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0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0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0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0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0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1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1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1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1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1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1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1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1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1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1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2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2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10160</xdr:colOff>
      <xdr:row>22</xdr:row>
      <xdr:rowOff>12065</xdr:rowOff>
    </xdr:to>
    <xdr:pic>
      <xdr:nvPicPr>
        <xdr:cNvPr id="42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10160</xdr:colOff>
      <xdr:row>22</xdr:row>
      <xdr:rowOff>12065</xdr:rowOff>
    </xdr:to>
    <xdr:pic>
      <xdr:nvPicPr>
        <xdr:cNvPr id="42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10160</xdr:colOff>
      <xdr:row>22</xdr:row>
      <xdr:rowOff>12065</xdr:rowOff>
    </xdr:to>
    <xdr:pic>
      <xdr:nvPicPr>
        <xdr:cNvPr id="42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10160</xdr:colOff>
      <xdr:row>22</xdr:row>
      <xdr:rowOff>12065</xdr:rowOff>
    </xdr:to>
    <xdr:pic>
      <xdr:nvPicPr>
        <xdr:cNvPr id="42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26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27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28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29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11430</xdr:rowOff>
    </xdr:to>
    <xdr:pic>
      <xdr:nvPicPr>
        <xdr:cNvPr id="43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11430</xdr:rowOff>
    </xdr:to>
    <xdr:pic>
      <xdr:nvPicPr>
        <xdr:cNvPr id="43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11430</xdr:rowOff>
    </xdr:to>
    <xdr:pic>
      <xdr:nvPicPr>
        <xdr:cNvPr id="43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11430</xdr:rowOff>
    </xdr:to>
    <xdr:pic>
      <xdr:nvPicPr>
        <xdr:cNvPr id="43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34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35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36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37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38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39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40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41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11430</xdr:rowOff>
    </xdr:to>
    <xdr:pic>
      <xdr:nvPicPr>
        <xdr:cNvPr id="44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11430</xdr:rowOff>
    </xdr:to>
    <xdr:pic>
      <xdr:nvPicPr>
        <xdr:cNvPr id="44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11430</xdr:rowOff>
    </xdr:to>
    <xdr:pic>
      <xdr:nvPicPr>
        <xdr:cNvPr id="44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11430</xdr:rowOff>
    </xdr:to>
    <xdr:pic>
      <xdr:nvPicPr>
        <xdr:cNvPr id="44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4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4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4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4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5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5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5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5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5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5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5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5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5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5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6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6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6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6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6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8890</xdr:rowOff>
    </xdr:to>
    <xdr:pic>
      <xdr:nvPicPr>
        <xdr:cNvPr id="46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10160</xdr:colOff>
      <xdr:row>22</xdr:row>
      <xdr:rowOff>12065</xdr:rowOff>
    </xdr:to>
    <xdr:pic>
      <xdr:nvPicPr>
        <xdr:cNvPr id="46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10160</xdr:colOff>
      <xdr:row>22</xdr:row>
      <xdr:rowOff>12065</xdr:rowOff>
    </xdr:to>
    <xdr:pic>
      <xdr:nvPicPr>
        <xdr:cNvPr id="46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10160</xdr:colOff>
      <xdr:row>22</xdr:row>
      <xdr:rowOff>12065</xdr:rowOff>
    </xdr:to>
    <xdr:pic>
      <xdr:nvPicPr>
        <xdr:cNvPr id="46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10160</xdr:colOff>
      <xdr:row>22</xdr:row>
      <xdr:rowOff>12065</xdr:rowOff>
    </xdr:to>
    <xdr:pic>
      <xdr:nvPicPr>
        <xdr:cNvPr id="46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70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71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72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73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11430</xdr:rowOff>
    </xdr:to>
    <xdr:pic>
      <xdr:nvPicPr>
        <xdr:cNvPr id="47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11430</xdr:rowOff>
    </xdr:to>
    <xdr:pic>
      <xdr:nvPicPr>
        <xdr:cNvPr id="47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11430</xdr:rowOff>
    </xdr:to>
    <xdr:pic>
      <xdr:nvPicPr>
        <xdr:cNvPr id="47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11430</xdr:rowOff>
    </xdr:to>
    <xdr:pic>
      <xdr:nvPicPr>
        <xdr:cNvPr id="47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78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79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80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81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82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83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84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8890</xdr:colOff>
      <xdr:row>22</xdr:row>
      <xdr:rowOff>9525</xdr:rowOff>
    </xdr:to>
    <xdr:pic>
      <xdr:nvPicPr>
        <xdr:cNvPr id="485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11430</xdr:rowOff>
    </xdr:to>
    <xdr:pic>
      <xdr:nvPicPr>
        <xdr:cNvPr id="48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11430</xdr:rowOff>
    </xdr:to>
    <xdr:pic>
      <xdr:nvPicPr>
        <xdr:cNvPr id="48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11430</xdr:rowOff>
    </xdr:to>
    <xdr:pic>
      <xdr:nvPicPr>
        <xdr:cNvPr id="48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11430</xdr:rowOff>
    </xdr:to>
    <xdr:pic>
      <xdr:nvPicPr>
        <xdr:cNvPr id="48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49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49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49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49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49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49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49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49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49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49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0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0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0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0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0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0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0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0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0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0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10160</xdr:colOff>
      <xdr:row>22</xdr:row>
      <xdr:rowOff>12065</xdr:rowOff>
    </xdr:to>
    <xdr:pic>
      <xdr:nvPicPr>
        <xdr:cNvPr id="51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10160</xdr:colOff>
      <xdr:row>22</xdr:row>
      <xdr:rowOff>12065</xdr:rowOff>
    </xdr:to>
    <xdr:pic>
      <xdr:nvPicPr>
        <xdr:cNvPr id="51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10160</xdr:colOff>
      <xdr:row>22</xdr:row>
      <xdr:rowOff>12065</xdr:rowOff>
    </xdr:to>
    <xdr:pic>
      <xdr:nvPicPr>
        <xdr:cNvPr id="51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10160</xdr:colOff>
      <xdr:row>22</xdr:row>
      <xdr:rowOff>12065</xdr:rowOff>
    </xdr:to>
    <xdr:pic>
      <xdr:nvPicPr>
        <xdr:cNvPr id="51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14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15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16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17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51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51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52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52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22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23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24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25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26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27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28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29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53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53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53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53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3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3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3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3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3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3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4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4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4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4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4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4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4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4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4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4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5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5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5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5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10160</xdr:colOff>
      <xdr:row>22</xdr:row>
      <xdr:rowOff>12065</xdr:rowOff>
    </xdr:to>
    <xdr:pic>
      <xdr:nvPicPr>
        <xdr:cNvPr id="55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10160</xdr:colOff>
      <xdr:row>22</xdr:row>
      <xdr:rowOff>12065</xdr:rowOff>
    </xdr:to>
    <xdr:pic>
      <xdr:nvPicPr>
        <xdr:cNvPr id="55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10160</xdr:colOff>
      <xdr:row>22</xdr:row>
      <xdr:rowOff>12065</xdr:rowOff>
    </xdr:to>
    <xdr:pic>
      <xdr:nvPicPr>
        <xdr:cNvPr id="55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10160</xdr:colOff>
      <xdr:row>22</xdr:row>
      <xdr:rowOff>12065</xdr:rowOff>
    </xdr:to>
    <xdr:pic>
      <xdr:nvPicPr>
        <xdr:cNvPr id="55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58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59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60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61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56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56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56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56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66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67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68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69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70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71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72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573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57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57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57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57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7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7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8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8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8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8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8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8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8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8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8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8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9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9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9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9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9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9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9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8890</xdr:rowOff>
    </xdr:to>
    <xdr:pic>
      <xdr:nvPicPr>
        <xdr:cNvPr id="59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10160</xdr:colOff>
      <xdr:row>22</xdr:row>
      <xdr:rowOff>12065</xdr:rowOff>
    </xdr:to>
    <xdr:pic>
      <xdr:nvPicPr>
        <xdr:cNvPr id="59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10160</xdr:colOff>
      <xdr:row>22</xdr:row>
      <xdr:rowOff>12065</xdr:rowOff>
    </xdr:to>
    <xdr:pic>
      <xdr:nvPicPr>
        <xdr:cNvPr id="59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10160</xdr:colOff>
      <xdr:row>22</xdr:row>
      <xdr:rowOff>12065</xdr:rowOff>
    </xdr:to>
    <xdr:pic>
      <xdr:nvPicPr>
        <xdr:cNvPr id="60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10160</xdr:colOff>
      <xdr:row>22</xdr:row>
      <xdr:rowOff>12065</xdr:rowOff>
    </xdr:to>
    <xdr:pic>
      <xdr:nvPicPr>
        <xdr:cNvPr id="60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602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603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604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605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60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60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60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60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610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611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612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613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614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615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616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8890</xdr:colOff>
      <xdr:row>22</xdr:row>
      <xdr:rowOff>9525</xdr:rowOff>
    </xdr:to>
    <xdr:pic>
      <xdr:nvPicPr>
        <xdr:cNvPr id="617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247650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61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61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62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9525</xdr:colOff>
      <xdr:row>22</xdr:row>
      <xdr:rowOff>11430</xdr:rowOff>
    </xdr:to>
    <xdr:pic>
      <xdr:nvPicPr>
        <xdr:cNvPr id="62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247650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22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23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24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25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26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27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28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29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30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31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616585</xdr:rowOff>
    </xdr:to>
    <xdr:sp>
      <xdr:nvSpPr>
        <xdr:cNvPr id="632" name="Text Box 9540"/>
        <xdr:cNvSpPr txBox="1"/>
      </xdr:nvSpPr>
      <xdr:spPr>
        <a:xfrm>
          <a:off x="12755245" y="566928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616585</xdr:rowOff>
    </xdr:to>
    <xdr:sp>
      <xdr:nvSpPr>
        <xdr:cNvPr id="633" name="Text Box 9540"/>
        <xdr:cNvSpPr txBox="1"/>
      </xdr:nvSpPr>
      <xdr:spPr>
        <a:xfrm>
          <a:off x="12755245" y="566928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616585</xdr:rowOff>
    </xdr:to>
    <xdr:sp>
      <xdr:nvSpPr>
        <xdr:cNvPr id="634" name="Text Box 9540"/>
        <xdr:cNvSpPr txBox="1"/>
      </xdr:nvSpPr>
      <xdr:spPr>
        <a:xfrm>
          <a:off x="12755245" y="566928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616585</xdr:rowOff>
    </xdr:to>
    <xdr:sp>
      <xdr:nvSpPr>
        <xdr:cNvPr id="635" name="Text Box 9540"/>
        <xdr:cNvSpPr txBox="1"/>
      </xdr:nvSpPr>
      <xdr:spPr>
        <a:xfrm>
          <a:off x="12755245" y="566928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616585</xdr:rowOff>
    </xdr:to>
    <xdr:sp>
      <xdr:nvSpPr>
        <xdr:cNvPr id="636" name="Text Box 9540"/>
        <xdr:cNvSpPr txBox="1"/>
      </xdr:nvSpPr>
      <xdr:spPr>
        <a:xfrm>
          <a:off x="12755245" y="566928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616585</xdr:rowOff>
    </xdr:to>
    <xdr:sp>
      <xdr:nvSpPr>
        <xdr:cNvPr id="637" name="Text Box 9540"/>
        <xdr:cNvSpPr txBox="1"/>
      </xdr:nvSpPr>
      <xdr:spPr>
        <a:xfrm>
          <a:off x="12755245" y="566928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616585</xdr:rowOff>
    </xdr:to>
    <xdr:sp>
      <xdr:nvSpPr>
        <xdr:cNvPr id="638" name="Text Box 9540"/>
        <xdr:cNvSpPr txBox="1"/>
      </xdr:nvSpPr>
      <xdr:spPr>
        <a:xfrm>
          <a:off x="12755245" y="566928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616585</xdr:rowOff>
    </xdr:to>
    <xdr:sp>
      <xdr:nvSpPr>
        <xdr:cNvPr id="639" name="Text Box 9540"/>
        <xdr:cNvSpPr txBox="1"/>
      </xdr:nvSpPr>
      <xdr:spPr>
        <a:xfrm>
          <a:off x="12755245" y="566928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616585</xdr:rowOff>
    </xdr:to>
    <xdr:sp>
      <xdr:nvSpPr>
        <xdr:cNvPr id="640" name="Text Box 9540"/>
        <xdr:cNvSpPr txBox="1"/>
      </xdr:nvSpPr>
      <xdr:spPr>
        <a:xfrm>
          <a:off x="12755245" y="566928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616585</xdr:rowOff>
    </xdr:to>
    <xdr:sp>
      <xdr:nvSpPr>
        <xdr:cNvPr id="641" name="Text Box 9540"/>
        <xdr:cNvSpPr txBox="1"/>
      </xdr:nvSpPr>
      <xdr:spPr>
        <a:xfrm>
          <a:off x="12755245" y="566928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616585</xdr:rowOff>
    </xdr:to>
    <xdr:sp>
      <xdr:nvSpPr>
        <xdr:cNvPr id="642" name="Text Box 9540"/>
        <xdr:cNvSpPr txBox="1"/>
      </xdr:nvSpPr>
      <xdr:spPr>
        <a:xfrm>
          <a:off x="12755245" y="566928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616585</xdr:rowOff>
    </xdr:to>
    <xdr:sp>
      <xdr:nvSpPr>
        <xdr:cNvPr id="643" name="Text Box 9540"/>
        <xdr:cNvSpPr txBox="1"/>
      </xdr:nvSpPr>
      <xdr:spPr>
        <a:xfrm>
          <a:off x="12755245" y="566928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616585</xdr:rowOff>
    </xdr:to>
    <xdr:sp>
      <xdr:nvSpPr>
        <xdr:cNvPr id="644" name="Text Box 9540"/>
        <xdr:cNvSpPr txBox="1"/>
      </xdr:nvSpPr>
      <xdr:spPr>
        <a:xfrm>
          <a:off x="12755245" y="566928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616585</xdr:rowOff>
    </xdr:to>
    <xdr:sp>
      <xdr:nvSpPr>
        <xdr:cNvPr id="645" name="Text Box 9540"/>
        <xdr:cNvSpPr txBox="1"/>
      </xdr:nvSpPr>
      <xdr:spPr>
        <a:xfrm>
          <a:off x="12755245" y="566928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616585</xdr:rowOff>
    </xdr:to>
    <xdr:sp>
      <xdr:nvSpPr>
        <xdr:cNvPr id="646" name="Text Box 9540"/>
        <xdr:cNvSpPr txBox="1"/>
      </xdr:nvSpPr>
      <xdr:spPr>
        <a:xfrm>
          <a:off x="12755245" y="566928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616585</xdr:rowOff>
    </xdr:to>
    <xdr:sp>
      <xdr:nvSpPr>
        <xdr:cNvPr id="647" name="Text Box 9540"/>
        <xdr:cNvSpPr txBox="1"/>
      </xdr:nvSpPr>
      <xdr:spPr>
        <a:xfrm>
          <a:off x="12755245" y="566928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616585</xdr:rowOff>
    </xdr:to>
    <xdr:sp>
      <xdr:nvSpPr>
        <xdr:cNvPr id="648" name="Text Box 9540"/>
        <xdr:cNvSpPr txBox="1"/>
      </xdr:nvSpPr>
      <xdr:spPr>
        <a:xfrm>
          <a:off x="12755245" y="566928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616585</xdr:rowOff>
    </xdr:to>
    <xdr:sp>
      <xdr:nvSpPr>
        <xdr:cNvPr id="649" name="Text Box 9540"/>
        <xdr:cNvSpPr txBox="1"/>
      </xdr:nvSpPr>
      <xdr:spPr>
        <a:xfrm>
          <a:off x="12755245" y="566928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616585</xdr:rowOff>
    </xdr:to>
    <xdr:sp>
      <xdr:nvSpPr>
        <xdr:cNvPr id="650" name="Text Box 9540"/>
        <xdr:cNvSpPr txBox="1"/>
      </xdr:nvSpPr>
      <xdr:spPr>
        <a:xfrm>
          <a:off x="12755245" y="566928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616585</xdr:rowOff>
    </xdr:to>
    <xdr:sp>
      <xdr:nvSpPr>
        <xdr:cNvPr id="651" name="Text Box 9540"/>
        <xdr:cNvSpPr txBox="1"/>
      </xdr:nvSpPr>
      <xdr:spPr>
        <a:xfrm>
          <a:off x="12755245" y="56692800"/>
          <a:ext cx="79375" cy="616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52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53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54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55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56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57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58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59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60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61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62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63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64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65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66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67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68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69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70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71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72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73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74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75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76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77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78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79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80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79375</xdr:colOff>
      <xdr:row>43</xdr:row>
      <xdr:rowOff>688975</xdr:rowOff>
    </xdr:to>
    <xdr:sp>
      <xdr:nvSpPr>
        <xdr:cNvPr id="681" name="Text Box 9540"/>
        <xdr:cNvSpPr txBox="1"/>
      </xdr:nvSpPr>
      <xdr:spPr>
        <a:xfrm>
          <a:off x="12755245" y="566928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68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68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68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68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68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68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68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68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69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69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69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69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69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69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69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69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69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69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0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0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10160</xdr:colOff>
      <xdr:row>43</xdr:row>
      <xdr:rowOff>12065</xdr:rowOff>
    </xdr:to>
    <xdr:pic>
      <xdr:nvPicPr>
        <xdr:cNvPr id="70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10160</xdr:colOff>
      <xdr:row>43</xdr:row>
      <xdr:rowOff>12065</xdr:rowOff>
    </xdr:to>
    <xdr:pic>
      <xdr:nvPicPr>
        <xdr:cNvPr id="70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10160</xdr:colOff>
      <xdr:row>43</xdr:row>
      <xdr:rowOff>12065</xdr:rowOff>
    </xdr:to>
    <xdr:pic>
      <xdr:nvPicPr>
        <xdr:cNvPr id="70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10160</xdr:colOff>
      <xdr:row>43</xdr:row>
      <xdr:rowOff>12065</xdr:rowOff>
    </xdr:to>
    <xdr:pic>
      <xdr:nvPicPr>
        <xdr:cNvPr id="70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06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07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08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09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11430</xdr:rowOff>
    </xdr:to>
    <xdr:pic>
      <xdr:nvPicPr>
        <xdr:cNvPr id="71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11430</xdr:rowOff>
    </xdr:to>
    <xdr:pic>
      <xdr:nvPicPr>
        <xdr:cNvPr id="71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11430</xdr:rowOff>
    </xdr:to>
    <xdr:pic>
      <xdr:nvPicPr>
        <xdr:cNvPr id="71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11430</xdr:rowOff>
    </xdr:to>
    <xdr:pic>
      <xdr:nvPicPr>
        <xdr:cNvPr id="71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14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15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16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17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18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19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20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21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11430</xdr:rowOff>
    </xdr:to>
    <xdr:pic>
      <xdr:nvPicPr>
        <xdr:cNvPr id="72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11430</xdr:rowOff>
    </xdr:to>
    <xdr:pic>
      <xdr:nvPicPr>
        <xdr:cNvPr id="72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11430</xdr:rowOff>
    </xdr:to>
    <xdr:pic>
      <xdr:nvPicPr>
        <xdr:cNvPr id="72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11430</xdr:rowOff>
    </xdr:to>
    <xdr:pic>
      <xdr:nvPicPr>
        <xdr:cNvPr id="72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2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2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2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2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3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3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3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3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3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3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3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3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3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3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4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4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4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4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4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8890</xdr:rowOff>
    </xdr:to>
    <xdr:pic>
      <xdr:nvPicPr>
        <xdr:cNvPr id="74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10160</xdr:colOff>
      <xdr:row>43</xdr:row>
      <xdr:rowOff>12065</xdr:rowOff>
    </xdr:to>
    <xdr:pic>
      <xdr:nvPicPr>
        <xdr:cNvPr id="74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10160</xdr:colOff>
      <xdr:row>43</xdr:row>
      <xdr:rowOff>12065</xdr:rowOff>
    </xdr:to>
    <xdr:pic>
      <xdr:nvPicPr>
        <xdr:cNvPr id="74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10160</xdr:colOff>
      <xdr:row>43</xdr:row>
      <xdr:rowOff>12065</xdr:rowOff>
    </xdr:to>
    <xdr:pic>
      <xdr:nvPicPr>
        <xdr:cNvPr id="74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10160</xdr:colOff>
      <xdr:row>43</xdr:row>
      <xdr:rowOff>12065</xdr:rowOff>
    </xdr:to>
    <xdr:pic>
      <xdr:nvPicPr>
        <xdr:cNvPr id="74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50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51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52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53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11430</xdr:rowOff>
    </xdr:to>
    <xdr:pic>
      <xdr:nvPicPr>
        <xdr:cNvPr id="75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11430</xdr:rowOff>
    </xdr:to>
    <xdr:pic>
      <xdr:nvPicPr>
        <xdr:cNvPr id="75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11430</xdr:rowOff>
    </xdr:to>
    <xdr:pic>
      <xdr:nvPicPr>
        <xdr:cNvPr id="75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11430</xdr:rowOff>
    </xdr:to>
    <xdr:pic>
      <xdr:nvPicPr>
        <xdr:cNvPr id="75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58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59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60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61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62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63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64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8890</xdr:colOff>
      <xdr:row>43</xdr:row>
      <xdr:rowOff>9525</xdr:rowOff>
    </xdr:to>
    <xdr:pic>
      <xdr:nvPicPr>
        <xdr:cNvPr id="765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2012275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11430</xdr:rowOff>
    </xdr:to>
    <xdr:pic>
      <xdr:nvPicPr>
        <xdr:cNvPr id="76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11430</xdr:rowOff>
    </xdr:to>
    <xdr:pic>
      <xdr:nvPicPr>
        <xdr:cNvPr id="76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11430</xdr:rowOff>
    </xdr:to>
    <xdr:pic>
      <xdr:nvPicPr>
        <xdr:cNvPr id="76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11430</xdr:rowOff>
    </xdr:to>
    <xdr:pic>
      <xdr:nvPicPr>
        <xdr:cNvPr id="76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77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77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77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77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77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77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77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77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77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77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78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78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78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78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78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78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78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78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78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78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10160</xdr:colOff>
      <xdr:row>43</xdr:row>
      <xdr:rowOff>12065</xdr:rowOff>
    </xdr:to>
    <xdr:pic>
      <xdr:nvPicPr>
        <xdr:cNvPr id="79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10160</xdr:colOff>
      <xdr:row>43</xdr:row>
      <xdr:rowOff>12065</xdr:rowOff>
    </xdr:to>
    <xdr:pic>
      <xdr:nvPicPr>
        <xdr:cNvPr id="79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10160</xdr:colOff>
      <xdr:row>43</xdr:row>
      <xdr:rowOff>12065</xdr:rowOff>
    </xdr:to>
    <xdr:pic>
      <xdr:nvPicPr>
        <xdr:cNvPr id="79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10160</xdr:colOff>
      <xdr:row>43</xdr:row>
      <xdr:rowOff>12065</xdr:rowOff>
    </xdr:to>
    <xdr:pic>
      <xdr:nvPicPr>
        <xdr:cNvPr id="79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794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795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796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797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79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79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80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80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02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03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04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05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06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07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08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09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81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81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81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81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1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1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1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1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1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1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2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2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2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2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2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2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2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2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2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2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3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3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3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3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10160</xdr:colOff>
      <xdr:row>43</xdr:row>
      <xdr:rowOff>12065</xdr:rowOff>
    </xdr:to>
    <xdr:pic>
      <xdr:nvPicPr>
        <xdr:cNvPr id="83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10160</xdr:colOff>
      <xdr:row>43</xdr:row>
      <xdr:rowOff>12065</xdr:rowOff>
    </xdr:to>
    <xdr:pic>
      <xdr:nvPicPr>
        <xdr:cNvPr id="83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10160</xdr:colOff>
      <xdr:row>43</xdr:row>
      <xdr:rowOff>12065</xdr:rowOff>
    </xdr:to>
    <xdr:pic>
      <xdr:nvPicPr>
        <xdr:cNvPr id="83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10160</xdr:colOff>
      <xdr:row>43</xdr:row>
      <xdr:rowOff>12065</xdr:rowOff>
    </xdr:to>
    <xdr:pic>
      <xdr:nvPicPr>
        <xdr:cNvPr id="83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38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39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40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41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84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84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84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84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46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47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48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49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50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51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52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53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85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85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85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85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5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5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6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6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62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63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64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65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6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6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6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6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70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71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72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73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74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75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76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8890</xdr:rowOff>
    </xdr:to>
    <xdr:pic>
      <xdr:nvPicPr>
        <xdr:cNvPr id="877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10160</xdr:colOff>
      <xdr:row>43</xdr:row>
      <xdr:rowOff>12065</xdr:rowOff>
    </xdr:to>
    <xdr:pic>
      <xdr:nvPicPr>
        <xdr:cNvPr id="87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10160</xdr:colOff>
      <xdr:row>43</xdr:row>
      <xdr:rowOff>12065</xdr:rowOff>
    </xdr:to>
    <xdr:pic>
      <xdr:nvPicPr>
        <xdr:cNvPr id="87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10160</xdr:colOff>
      <xdr:row>43</xdr:row>
      <xdr:rowOff>12065</xdr:rowOff>
    </xdr:to>
    <xdr:pic>
      <xdr:nvPicPr>
        <xdr:cNvPr id="88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10160</xdr:colOff>
      <xdr:row>43</xdr:row>
      <xdr:rowOff>12065</xdr:rowOff>
    </xdr:to>
    <xdr:pic>
      <xdr:nvPicPr>
        <xdr:cNvPr id="88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82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83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84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85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886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887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888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889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90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91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92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93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94" name="图片框 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95" name="图片框 2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96" name="图片框 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8890</xdr:colOff>
      <xdr:row>43</xdr:row>
      <xdr:rowOff>9525</xdr:rowOff>
    </xdr:to>
    <xdr:pic>
      <xdr:nvPicPr>
        <xdr:cNvPr id="897" name="图片框 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28202890" y="566928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898" name="图片框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899" name="图片框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900" name="图片框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9525</xdr:colOff>
      <xdr:row>43</xdr:row>
      <xdr:rowOff>11430</xdr:rowOff>
    </xdr:to>
    <xdr:pic>
      <xdr:nvPicPr>
        <xdr:cNvPr id="901" name="图片框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2890" y="566928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62"/>
  <sheetViews>
    <sheetView view="pageBreakPreview" zoomScaleNormal="80" zoomScaleSheetLayoutView="100" workbookViewId="0">
      <selection activeCell="E18" sqref="E18"/>
    </sheetView>
  </sheetViews>
  <sheetFormatPr defaultColWidth="8.89166666666667" defaultRowHeight="13.5"/>
  <cols>
    <col min="1" max="1" width="8" style="140" customWidth="1"/>
    <col min="2" max="2" width="24.775" customWidth="1"/>
    <col min="3" max="3" width="6" style="140" customWidth="1"/>
    <col min="4" max="4" width="11.1083333333333" style="140" customWidth="1"/>
    <col min="5" max="5" width="7.225" style="140" customWidth="1"/>
    <col min="6" max="6" width="12" style="140" customWidth="1"/>
    <col min="7" max="7" width="11.775" style="140" customWidth="1"/>
    <col min="8" max="8" width="10.775" style="140" customWidth="1"/>
    <col min="9" max="9" width="11.4416666666667" style="140" customWidth="1"/>
    <col min="10" max="10" width="6.05833333333333" style="140" customWidth="1"/>
    <col min="11" max="11" width="8" style="140" customWidth="1"/>
    <col min="12" max="12" width="24.775" style="140" customWidth="1"/>
    <col min="13" max="13" width="6" style="140" customWidth="1"/>
    <col min="14" max="14" width="11.1083333333333" style="140" customWidth="1"/>
    <col min="15" max="15" width="7.225" style="140" customWidth="1"/>
    <col min="16" max="16" width="12" style="140" customWidth="1"/>
    <col min="17" max="17" width="11.775" style="140" customWidth="1"/>
    <col min="18" max="18" width="10.775" style="140" customWidth="1"/>
    <col min="19" max="19" width="11.4416666666667" style="140" customWidth="1"/>
    <col min="20" max="32" width="8.8" hidden="1" customWidth="1"/>
    <col min="33" max="16371" width="8.8"/>
  </cols>
  <sheetData>
    <row r="1" ht="37" customHeight="1" spans="1:19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="135" customFormat="1" ht="14.25" spans="1:19">
      <c r="A2" s="142" t="s">
        <v>1</v>
      </c>
      <c r="B2" s="142" t="s">
        <v>2</v>
      </c>
      <c r="C2" s="142" t="s">
        <v>3</v>
      </c>
      <c r="D2" s="143" t="s">
        <v>4</v>
      </c>
      <c r="E2" s="142"/>
      <c r="F2" s="142" t="s">
        <v>5</v>
      </c>
      <c r="G2" s="144"/>
      <c r="H2" s="145" t="s">
        <v>6</v>
      </c>
      <c r="I2" s="146"/>
      <c r="J2" s="163"/>
      <c r="K2" s="117" t="s">
        <v>1</v>
      </c>
      <c r="L2" s="117" t="s">
        <v>2</v>
      </c>
      <c r="M2" s="117" t="s">
        <v>3</v>
      </c>
      <c r="N2" s="164" t="s">
        <v>4</v>
      </c>
      <c r="O2" s="117"/>
      <c r="P2" s="117" t="s">
        <v>5</v>
      </c>
      <c r="Q2" s="175"/>
      <c r="R2" s="176" t="s">
        <v>6</v>
      </c>
      <c r="S2" s="177"/>
    </row>
    <row r="3" s="135" customFormat="1" ht="42.75" spans="1:19">
      <c r="A3" s="142"/>
      <c r="B3" s="142"/>
      <c r="C3" s="145"/>
      <c r="D3" s="142" t="s">
        <v>7</v>
      </c>
      <c r="E3" s="146" t="s">
        <v>8</v>
      </c>
      <c r="F3" s="142" t="s">
        <v>9</v>
      </c>
      <c r="G3" s="144" t="s">
        <v>10</v>
      </c>
      <c r="H3" s="142" t="s">
        <v>11</v>
      </c>
      <c r="I3" s="165" t="s">
        <v>12</v>
      </c>
      <c r="J3" s="163"/>
      <c r="K3" s="117"/>
      <c r="L3" s="117"/>
      <c r="M3" s="117"/>
      <c r="N3" s="117" t="s">
        <v>7</v>
      </c>
      <c r="O3" s="117" t="s">
        <v>8</v>
      </c>
      <c r="P3" s="117" t="s">
        <v>9</v>
      </c>
      <c r="Q3" s="165" t="s">
        <v>10</v>
      </c>
      <c r="R3" s="117" t="s">
        <v>11</v>
      </c>
      <c r="S3" s="165" t="s">
        <v>12</v>
      </c>
    </row>
    <row r="4" s="136" customFormat="1" ht="40" customHeight="1" spans="1:31">
      <c r="A4" s="147"/>
      <c r="B4" s="147" t="s">
        <v>11</v>
      </c>
      <c r="C4" s="147"/>
      <c r="D4" s="147"/>
      <c r="E4" s="147"/>
      <c r="F4" s="147"/>
      <c r="G4" s="148" t="e">
        <f>F4/$F$4</f>
        <v>#DIV/0!</v>
      </c>
      <c r="H4" s="147"/>
      <c r="I4" s="147"/>
      <c r="J4" s="166"/>
      <c r="K4" s="167" t="s">
        <v>13</v>
      </c>
      <c r="L4" s="168" t="s">
        <v>14</v>
      </c>
      <c r="M4" s="167"/>
      <c r="N4" s="167"/>
      <c r="O4" s="149"/>
      <c r="P4" s="167"/>
      <c r="Q4" s="152" t="e">
        <f>P4/$F$4</f>
        <v>#DIV/0!</v>
      </c>
      <c r="R4" s="149"/>
      <c r="S4" s="149"/>
      <c r="U4" s="147">
        <f>U5+U45+U61+AE26+AE30+AE50+AE59+AE60</f>
        <v>0</v>
      </c>
      <c r="AE4" s="167">
        <f>SUM(AE5:AE13)</f>
        <v>0</v>
      </c>
    </row>
    <row r="5" s="137" customFormat="1" ht="28" customHeight="1" spans="1:21">
      <c r="A5" s="149" t="s">
        <v>15</v>
      </c>
      <c r="B5" s="150" t="s">
        <v>16</v>
      </c>
      <c r="C5" s="151"/>
      <c r="D5" s="151"/>
      <c r="E5" s="149"/>
      <c r="F5" s="151"/>
      <c r="G5" s="152" t="e">
        <f t="shared" ref="G5:G36" si="0">F5/$F$4</f>
        <v>#DIV/0!</v>
      </c>
      <c r="H5" s="149"/>
      <c r="I5" s="149"/>
      <c r="J5" s="169"/>
      <c r="K5" s="149">
        <v>1</v>
      </c>
      <c r="L5" s="170" t="s">
        <v>17</v>
      </c>
      <c r="M5" s="149"/>
      <c r="N5" s="149"/>
      <c r="O5" s="149"/>
      <c r="P5" s="149"/>
      <c r="Q5" s="152"/>
      <c r="R5" s="149"/>
      <c r="S5" s="149"/>
      <c r="U5" s="151">
        <f>U6+U21+U26+U32+U37+U42</f>
        <v>0</v>
      </c>
    </row>
    <row r="6" s="137" customFormat="1" ht="28" customHeight="1" spans="1:21">
      <c r="A6" s="149" t="s">
        <v>13</v>
      </c>
      <c r="B6" s="150" t="s">
        <v>18</v>
      </c>
      <c r="C6" s="151"/>
      <c r="D6" s="151"/>
      <c r="E6" s="149"/>
      <c r="F6" s="151"/>
      <c r="G6" s="152" t="e">
        <f t="shared" si="0"/>
        <v>#DIV/0!</v>
      </c>
      <c r="H6" s="149"/>
      <c r="I6" s="149"/>
      <c r="J6" s="169"/>
      <c r="K6" s="149">
        <v>2</v>
      </c>
      <c r="L6" s="171" t="s">
        <v>19</v>
      </c>
      <c r="M6" s="149"/>
      <c r="N6" s="149"/>
      <c r="O6" s="149" t="s">
        <v>20</v>
      </c>
      <c r="P6" s="149"/>
      <c r="Q6" s="152" t="e">
        <f>P6/$F$4</f>
        <v>#DIV/0!</v>
      </c>
      <c r="R6" s="149"/>
      <c r="S6" s="149"/>
      <c r="U6" s="151">
        <f>SUM(U7:U20)</f>
        <v>0</v>
      </c>
    </row>
    <row r="7" s="137" customFormat="1" ht="28" customHeight="1" spans="1:19">
      <c r="A7" s="149">
        <v>1</v>
      </c>
      <c r="B7" s="150" t="s">
        <v>21</v>
      </c>
      <c r="C7" s="149"/>
      <c r="D7" s="149"/>
      <c r="E7" s="149" t="s">
        <v>22</v>
      </c>
      <c r="F7" s="153"/>
      <c r="G7" s="152" t="e">
        <f t="shared" si="0"/>
        <v>#DIV/0!</v>
      </c>
      <c r="H7" s="149"/>
      <c r="I7" s="149"/>
      <c r="J7" s="169"/>
      <c r="K7" s="149">
        <v>3</v>
      </c>
      <c r="L7" s="171" t="s">
        <v>23</v>
      </c>
      <c r="M7" s="149"/>
      <c r="N7" s="149"/>
      <c r="O7" s="149" t="s">
        <v>20</v>
      </c>
      <c r="P7" s="149"/>
      <c r="Q7" s="152" t="e">
        <f>P7/$F$4</f>
        <v>#DIV/0!</v>
      </c>
      <c r="R7" s="149"/>
      <c r="S7" s="149"/>
    </row>
    <row r="8" s="137" customFormat="1" ht="28" customHeight="1" spans="1:19">
      <c r="A8" s="149">
        <v>2</v>
      </c>
      <c r="B8" s="154" t="s">
        <v>24</v>
      </c>
      <c r="C8" s="149"/>
      <c r="D8" s="149"/>
      <c r="E8" s="149" t="s">
        <v>25</v>
      </c>
      <c r="F8" s="149"/>
      <c r="G8" s="152" t="e">
        <f t="shared" si="0"/>
        <v>#DIV/0!</v>
      </c>
      <c r="H8" s="149"/>
      <c r="I8" s="149"/>
      <c r="J8" s="169"/>
      <c r="K8" s="149">
        <v>4</v>
      </c>
      <c r="L8" s="171" t="s">
        <v>26</v>
      </c>
      <c r="M8" s="149"/>
      <c r="N8" s="149"/>
      <c r="O8" s="149" t="s">
        <v>20</v>
      </c>
      <c r="P8" s="149"/>
      <c r="Q8" s="152" t="e">
        <f>P8/$F$4</f>
        <v>#DIV/0!</v>
      </c>
      <c r="R8" s="149"/>
      <c r="S8" s="149"/>
    </row>
    <row r="9" s="137" customFormat="1" ht="28" customHeight="1" spans="1:19">
      <c r="A9" s="149">
        <v>3</v>
      </c>
      <c r="B9" s="154" t="s">
        <v>27</v>
      </c>
      <c r="C9" s="149"/>
      <c r="D9" s="149"/>
      <c r="E9" s="149" t="s">
        <v>28</v>
      </c>
      <c r="F9" s="149"/>
      <c r="G9" s="152" t="e">
        <f t="shared" si="0"/>
        <v>#DIV/0!</v>
      </c>
      <c r="H9" s="149"/>
      <c r="I9" s="149"/>
      <c r="J9" s="169"/>
      <c r="K9" s="149">
        <v>5</v>
      </c>
      <c r="L9" s="172" t="s">
        <v>29</v>
      </c>
      <c r="M9" s="149"/>
      <c r="N9" s="149"/>
      <c r="O9" s="149"/>
      <c r="P9" s="149"/>
      <c r="Q9" s="152"/>
      <c r="R9" s="149"/>
      <c r="S9" s="149"/>
    </row>
    <row r="10" s="137" customFormat="1" ht="28" customHeight="1" spans="1:19">
      <c r="A10" s="149">
        <v>4</v>
      </c>
      <c r="B10" s="154" t="s">
        <v>30</v>
      </c>
      <c r="C10" s="149"/>
      <c r="D10" s="149"/>
      <c r="E10" s="149" t="s">
        <v>22</v>
      </c>
      <c r="F10" s="149"/>
      <c r="G10" s="152" t="e">
        <f t="shared" si="0"/>
        <v>#DIV/0!</v>
      </c>
      <c r="H10" s="149"/>
      <c r="I10" s="149"/>
      <c r="J10" s="169"/>
      <c r="K10" s="149">
        <v>6</v>
      </c>
      <c r="L10" s="172" t="s">
        <v>31</v>
      </c>
      <c r="M10" s="149"/>
      <c r="N10" s="149"/>
      <c r="O10" s="149"/>
      <c r="P10" s="149"/>
      <c r="Q10" s="152"/>
      <c r="R10" s="149"/>
      <c r="S10" s="149"/>
    </row>
    <row r="11" s="137" customFormat="1" ht="28" customHeight="1" spans="1:19">
      <c r="A11" s="149">
        <v>5</v>
      </c>
      <c r="B11" s="155" t="s">
        <v>32</v>
      </c>
      <c r="C11" s="149"/>
      <c r="D11" s="149"/>
      <c r="E11" s="149" t="s">
        <v>33</v>
      </c>
      <c r="F11" s="149"/>
      <c r="G11" s="152" t="e">
        <f t="shared" si="0"/>
        <v>#DIV/0!</v>
      </c>
      <c r="H11" s="149"/>
      <c r="I11" s="149"/>
      <c r="J11" s="169"/>
      <c r="K11" s="149">
        <v>7</v>
      </c>
      <c r="L11" s="172" t="s">
        <v>34</v>
      </c>
      <c r="M11" s="149"/>
      <c r="N11" s="149"/>
      <c r="O11" s="149" t="s">
        <v>28</v>
      </c>
      <c r="P11" s="149"/>
      <c r="Q11" s="152" t="e">
        <f>P11/$F$4</f>
        <v>#DIV/0!</v>
      </c>
      <c r="R11" s="149"/>
      <c r="S11" s="149"/>
    </row>
    <row r="12" s="137" customFormat="1" ht="28" customHeight="1" spans="1:19">
      <c r="A12" s="149">
        <v>6</v>
      </c>
      <c r="B12" s="154" t="s">
        <v>35</v>
      </c>
      <c r="C12" s="149"/>
      <c r="D12" s="149"/>
      <c r="E12" s="149" t="s">
        <v>25</v>
      </c>
      <c r="F12" s="156"/>
      <c r="G12" s="152" t="e">
        <f t="shared" si="0"/>
        <v>#DIV/0!</v>
      </c>
      <c r="H12" s="149"/>
      <c r="I12" s="149"/>
      <c r="J12" s="169"/>
      <c r="K12" s="149">
        <v>8</v>
      </c>
      <c r="L12" s="171" t="s">
        <v>36</v>
      </c>
      <c r="M12" s="149"/>
      <c r="N12" s="149"/>
      <c r="O12" s="149"/>
      <c r="P12" s="149"/>
      <c r="Q12" s="152"/>
      <c r="R12" s="149"/>
      <c r="S12" s="149"/>
    </row>
    <row r="13" s="137" customFormat="1" ht="28" customHeight="1" spans="1:19">
      <c r="A13" s="149">
        <v>7</v>
      </c>
      <c r="B13" s="154" t="s">
        <v>37</v>
      </c>
      <c r="C13" s="149"/>
      <c r="D13" s="149"/>
      <c r="E13" s="149" t="s">
        <v>25</v>
      </c>
      <c r="F13" s="149"/>
      <c r="G13" s="152" t="e">
        <f t="shared" si="0"/>
        <v>#DIV/0!</v>
      </c>
      <c r="H13" s="149"/>
      <c r="I13" s="149"/>
      <c r="J13" s="169"/>
      <c r="K13" s="149">
        <v>9</v>
      </c>
      <c r="L13" s="171" t="s">
        <v>38</v>
      </c>
      <c r="M13" s="149"/>
      <c r="N13" s="149"/>
      <c r="O13" s="149" t="s">
        <v>39</v>
      </c>
      <c r="P13" s="149"/>
      <c r="Q13" s="152" t="e">
        <f>P13/$F$4</f>
        <v>#DIV/0!</v>
      </c>
      <c r="R13" s="149"/>
      <c r="S13" s="149"/>
    </row>
    <row r="14" s="137" customFormat="1" ht="28" customHeight="1" spans="1:31">
      <c r="A14" s="149">
        <v>8</v>
      </c>
      <c r="B14" s="154" t="s">
        <v>40</v>
      </c>
      <c r="C14" s="149"/>
      <c r="D14" s="149"/>
      <c r="E14" s="149" t="s">
        <v>41</v>
      </c>
      <c r="F14" s="149"/>
      <c r="G14" s="152" t="e">
        <f t="shared" si="0"/>
        <v>#DIV/0!</v>
      </c>
      <c r="H14" s="149"/>
      <c r="I14" s="149"/>
      <c r="J14" s="169"/>
      <c r="K14" s="149" t="s">
        <v>42</v>
      </c>
      <c r="L14" s="171" t="s">
        <v>43</v>
      </c>
      <c r="M14" s="149"/>
      <c r="N14" s="149"/>
      <c r="O14" s="149"/>
      <c r="P14" s="149"/>
      <c r="Q14" s="152" t="e">
        <f>P14/$F$4</f>
        <v>#DIV/0!</v>
      </c>
      <c r="R14" s="149"/>
      <c r="S14" s="149"/>
      <c r="AE14" s="149">
        <f>SUM(AE15:AE18)</f>
        <v>0</v>
      </c>
    </row>
    <row r="15" s="137" customFormat="1" ht="28" customHeight="1" spans="1:19">
      <c r="A15" s="149">
        <v>9</v>
      </c>
      <c r="B15" s="154" t="s">
        <v>44</v>
      </c>
      <c r="C15" s="149"/>
      <c r="D15" s="149"/>
      <c r="E15" s="149" t="s">
        <v>45</v>
      </c>
      <c r="F15" s="149"/>
      <c r="G15" s="152" t="e">
        <f t="shared" si="0"/>
        <v>#DIV/0!</v>
      </c>
      <c r="H15" s="149"/>
      <c r="I15" s="149"/>
      <c r="J15" s="169"/>
      <c r="K15" s="149">
        <v>1</v>
      </c>
      <c r="L15" s="171" t="s">
        <v>46</v>
      </c>
      <c r="M15" s="149"/>
      <c r="N15" s="149"/>
      <c r="O15" s="149"/>
      <c r="P15" s="149"/>
      <c r="Q15" s="152"/>
      <c r="R15" s="149"/>
      <c r="S15" s="149"/>
    </row>
    <row r="16" s="137" customFormat="1" ht="28" customHeight="1" spans="1:19">
      <c r="A16" s="149">
        <v>10</v>
      </c>
      <c r="B16" s="154" t="s">
        <v>47</v>
      </c>
      <c r="C16" s="149"/>
      <c r="D16" s="149"/>
      <c r="E16" s="149" t="s">
        <v>28</v>
      </c>
      <c r="F16" s="149"/>
      <c r="G16" s="152" t="e">
        <f t="shared" si="0"/>
        <v>#DIV/0!</v>
      </c>
      <c r="H16" s="149"/>
      <c r="I16" s="149"/>
      <c r="J16" s="169"/>
      <c r="K16" s="149">
        <v>2</v>
      </c>
      <c r="L16" s="171" t="s">
        <v>48</v>
      </c>
      <c r="M16" s="149"/>
      <c r="N16" s="149"/>
      <c r="O16" s="149" t="s">
        <v>49</v>
      </c>
      <c r="P16" s="153"/>
      <c r="Q16" s="152" t="e">
        <f>P16/$F$4</f>
        <v>#DIV/0!</v>
      </c>
      <c r="R16" s="149"/>
      <c r="S16" s="149"/>
    </row>
    <row r="17" s="137" customFormat="1" ht="28" customHeight="1" spans="1:19">
      <c r="A17" s="149">
        <v>11</v>
      </c>
      <c r="B17" s="155" t="s">
        <v>50</v>
      </c>
      <c r="C17" s="149"/>
      <c r="D17" s="149"/>
      <c r="E17" s="149" t="s">
        <v>22</v>
      </c>
      <c r="F17" s="149"/>
      <c r="G17" s="152" t="e">
        <f t="shared" si="0"/>
        <v>#DIV/0!</v>
      </c>
      <c r="H17" s="149"/>
      <c r="I17" s="149"/>
      <c r="J17" s="169"/>
      <c r="K17" s="149">
        <v>3</v>
      </c>
      <c r="L17" s="171" t="s">
        <v>51</v>
      </c>
      <c r="M17" s="149"/>
      <c r="N17" s="149"/>
      <c r="O17" s="149" t="s">
        <v>52</v>
      </c>
      <c r="P17" s="149"/>
      <c r="Q17" s="152" t="e">
        <f>P17/$F$4</f>
        <v>#DIV/0!</v>
      </c>
      <c r="R17" s="149"/>
      <c r="S17" s="149"/>
    </row>
    <row r="18" s="137" customFormat="1" ht="28" customHeight="1" spans="1:19">
      <c r="A18" s="149">
        <v>12</v>
      </c>
      <c r="B18" s="155" t="s">
        <v>53</v>
      </c>
      <c r="C18" s="149"/>
      <c r="D18" s="153"/>
      <c r="E18" s="149" t="s">
        <v>22</v>
      </c>
      <c r="F18" s="149"/>
      <c r="G18" s="152" t="e">
        <f t="shared" si="0"/>
        <v>#DIV/0!</v>
      </c>
      <c r="H18" s="153"/>
      <c r="I18" s="153"/>
      <c r="J18" s="169"/>
      <c r="K18" s="149">
        <v>4</v>
      </c>
      <c r="L18" s="171" t="s">
        <v>54</v>
      </c>
      <c r="M18" s="149"/>
      <c r="N18" s="149"/>
      <c r="O18" s="149"/>
      <c r="P18" s="149"/>
      <c r="Q18" s="152"/>
      <c r="R18" s="149"/>
      <c r="S18" s="149"/>
    </row>
    <row r="19" s="137" customFormat="1" ht="28" customHeight="1" spans="1:31">
      <c r="A19" s="149">
        <v>13</v>
      </c>
      <c r="B19" s="155" t="s">
        <v>55</v>
      </c>
      <c r="C19" s="149"/>
      <c r="D19" s="149"/>
      <c r="E19" s="149" t="s">
        <v>28</v>
      </c>
      <c r="F19" s="149"/>
      <c r="G19" s="152" t="e">
        <f t="shared" si="0"/>
        <v>#DIV/0!</v>
      </c>
      <c r="H19" s="149"/>
      <c r="I19" s="149"/>
      <c r="J19" s="169"/>
      <c r="K19" s="149" t="s">
        <v>56</v>
      </c>
      <c r="L19" s="171" t="s">
        <v>57</v>
      </c>
      <c r="M19" s="149"/>
      <c r="N19" s="149"/>
      <c r="O19" s="149"/>
      <c r="P19" s="149"/>
      <c r="Q19" s="152"/>
      <c r="R19" s="149"/>
      <c r="S19" s="149"/>
      <c r="AE19" s="149">
        <f>SUM(AE20:AE25)</f>
        <v>0</v>
      </c>
    </row>
    <row r="20" s="137" customFormat="1" ht="28" customHeight="1" spans="1:19">
      <c r="A20" s="149">
        <v>14</v>
      </c>
      <c r="B20" s="155" t="s">
        <v>58</v>
      </c>
      <c r="C20" s="149"/>
      <c r="D20" s="149"/>
      <c r="E20" s="149"/>
      <c r="F20" s="149"/>
      <c r="G20" s="152"/>
      <c r="H20" s="149"/>
      <c r="I20" s="149"/>
      <c r="J20" s="169"/>
      <c r="K20" s="149">
        <v>1</v>
      </c>
      <c r="L20" s="171" t="s">
        <v>59</v>
      </c>
      <c r="M20" s="149"/>
      <c r="N20" s="149"/>
      <c r="O20" s="149"/>
      <c r="P20" s="149"/>
      <c r="Q20" s="152"/>
      <c r="R20" s="149"/>
      <c r="S20" s="149"/>
    </row>
    <row r="21" s="137" customFormat="1" ht="28" customHeight="1" spans="1:21">
      <c r="A21" s="149" t="s">
        <v>42</v>
      </c>
      <c r="B21" s="155" t="s">
        <v>60</v>
      </c>
      <c r="C21" s="151"/>
      <c r="D21" s="151"/>
      <c r="E21" s="149"/>
      <c r="F21" s="151"/>
      <c r="G21" s="152" t="e">
        <f t="shared" si="0"/>
        <v>#DIV/0!</v>
      </c>
      <c r="H21" s="149"/>
      <c r="I21" s="149"/>
      <c r="J21" s="169"/>
      <c r="K21" s="149">
        <v>2</v>
      </c>
      <c r="L21" s="171" t="s">
        <v>61</v>
      </c>
      <c r="M21" s="149"/>
      <c r="N21" s="149"/>
      <c r="O21" s="149"/>
      <c r="P21" s="149"/>
      <c r="Q21" s="152"/>
      <c r="R21" s="149"/>
      <c r="S21" s="149"/>
      <c r="U21" s="151">
        <f>SUM(U22:U25)</f>
        <v>0</v>
      </c>
    </row>
    <row r="22" s="137" customFormat="1" ht="28" customHeight="1" spans="1:19">
      <c r="A22" s="149">
        <v>1</v>
      </c>
      <c r="B22" s="157" t="s">
        <v>62</v>
      </c>
      <c r="C22" s="149"/>
      <c r="D22" s="149"/>
      <c r="E22" s="149" t="s">
        <v>63</v>
      </c>
      <c r="F22" s="149"/>
      <c r="G22" s="152" t="e">
        <f t="shared" si="0"/>
        <v>#DIV/0!</v>
      </c>
      <c r="H22" s="149"/>
      <c r="I22" s="149"/>
      <c r="J22" s="169"/>
      <c r="K22" s="149">
        <v>3</v>
      </c>
      <c r="L22" s="172" t="s">
        <v>64</v>
      </c>
      <c r="M22" s="149"/>
      <c r="N22" s="149"/>
      <c r="O22" s="149"/>
      <c r="P22" s="149"/>
      <c r="Q22" s="152"/>
      <c r="R22" s="149"/>
      <c r="S22" s="149"/>
    </row>
    <row r="23" s="137" customFormat="1" ht="28" customHeight="1" spans="1:19">
      <c r="A23" s="149">
        <v>2</v>
      </c>
      <c r="B23" s="155" t="s">
        <v>65</v>
      </c>
      <c r="C23" s="149"/>
      <c r="D23" s="149"/>
      <c r="E23" s="149"/>
      <c r="F23" s="149"/>
      <c r="G23" s="152"/>
      <c r="H23" s="149"/>
      <c r="I23" s="149"/>
      <c r="J23" s="169"/>
      <c r="K23" s="149">
        <v>4</v>
      </c>
      <c r="L23" s="171" t="s">
        <v>66</v>
      </c>
      <c r="M23" s="149"/>
      <c r="N23" s="149"/>
      <c r="O23" s="149"/>
      <c r="P23" s="149"/>
      <c r="Q23" s="152"/>
      <c r="R23" s="149"/>
      <c r="S23" s="149"/>
    </row>
    <row r="24" s="137" customFormat="1" ht="28" customHeight="1" spans="1:19">
      <c r="A24" s="149">
        <v>3</v>
      </c>
      <c r="B24" s="155" t="s">
        <v>67</v>
      </c>
      <c r="C24" s="149"/>
      <c r="D24" s="149"/>
      <c r="E24" s="149" t="s">
        <v>63</v>
      </c>
      <c r="F24" s="149"/>
      <c r="G24" s="152" t="e">
        <f t="shared" si="0"/>
        <v>#DIV/0!</v>
      </c>
      <c r="H24" s="149"/>
      <c r="I24" s="149"/>
      <c r="J24" s="169"/>
      <c r="K24" s="149">
        <v>5</v>
      </c>
      <c r="L24" s="171" t="s">
        <v>68</v>
      </c>
      <c r="M24" s="149"/>
      <c r="N24" s="149"/>
      <c r="O24" s="149"/>
      <c r="P24" s="149"/>
      <c r="Q24" s="152"/>
      <c r="R24" s="149"/>
      <c r="S24" s="149"/>
    </row>
    <row r="25" s="137" customFormat="1" ht="28" customHeight="1" spans="1:19">
      <c r="A25" s="149">
        <v>4</v>
      </c>
      <c r="B25" s="155" t="s">
        <v>69</v>
      </c>
      <c r="C25" s="149"/>
      <c r="D25" s="149"/>
      <c r="E25" s="149"/>
      <c r="F25" s="149"/>
      <c r="G25" s="152"/>
      <c r="H25" s="149"/>
      <c r="I25" s="149"/>
      <c r="J25" s="169"/>
      <c r="K25" s="149">
        <v>6</v>
      </c>
      <c r="L25" s="172" t="s">
        <v>70</v>
      </c>
      <c r="M25" s="149"/>
      <c r="N25" s="149"/>
      <c r="O25" s="149"/>
      <c r="P25" s="149"/>
      <c r="Q25" s="152"/>
      <c r="R25" s="149"/>
      <c r="S25" s="149"/>
    </row>
    <row r="26" s="137" customFormat="1" ht="28" customHeight="1" spans="1:31">
      <c r="A26" s="149" t="s">
        <v>56</v>
      </c>
      <c r="B26" s="155" t="s">
        <v>71</v>
      </c>
      <c r="C26" s="151"/>
      <c r="D26" s="151"/>
      <c r="E26" s="149"/>
      <c r="F26" s="151"/>
      <c r="G26" s="152" t="e">
        <f t="shared" si="0"/>
        <v>#DIV/0!</v>
      </c>
      <c r="H26" s="149"/>
      <c r="I26" s="149"/>
      <c r="J26" s="169"/>
      <c r="K26" s="149" t="s">
        <v>72</v>
      </c>
      <c r="L26" s="171" t="s">
        <v>73</v>
      </c>
      <c r="M26" s="149"/>
      <c r="N26" s="149"/>
      <c r="O26" s="149"/>
      <c r="P26" s="149"/>
      <c r="Q26" s="152"/>
      <c r="R26" s="149"/>
      <c r="S26" s="149"/>
      <c r="U26" s="151">
        <f>SUM(U27:U31)</f>
        <v>0</v>
      </c>
      <c r="AE26" s="149">
        <f>SUM(AE27:AE29)</f>
        <v>0</v>
      </c>
    </row>
    <row r="27" s="137" customFormat="1" ht="28" customHeight="1" spans="1:19">
      <c r="A27" s="149">
        <v>1</v>
      </c>
      <c r="B27" s="155" t="s">
        <v>74</v>
      </c>
      <c r="C27" s="149"/>
      <c r="D27" s="149"/>
      <c r="E27" s="149" t="s">
        <v>20</v>
      </c>
      <c r="F27" s="149"/>
      <c r="G27" s="152" t="e">
        <f t="shared" si="0"/>
        <v>#DIV/0!</v>
      </c>
      <c r="H27" s="149"/>
      <c r="I27" s="149"/>
      <c r="J27" s="169"/>
      <c r="K27" s="149">
        <v>1</v>
      </c>
      <c r="L27" s="171" t="s">
        <v>75</v>
      </c>
      <c r="M27" s="149"/>
      <c r="N27" s="149"/>
      <c r="O27" s="149"/>
      <c r="P27" s="149"/>
      <c r="Q27" s="152"/>
      <c r="R27" s="149"/>
      <c r="S27" s="149"/>
    </row>
    <row r="28" s="137" customFormat="1" ht="28" customHeight="1" spans="1:19">
      <c r="A28" s="149">
        <v>2</v>
      </c>
      <c r="B28" s="155" t="s">
        <v>76</v>
      </c>
      <c r="C28" s="149"/>
      <c r="D28" s="149"/>
      <c r="E28" s="149" t="s">
        <v>20</v>
      </c>
      <c r="F28" s="149"/>
      <c r="G28" s="152" t="e">
        <f t="shared" si="0"/>
        <v>#DIV/0!</v>
      </c>
      <c r="H28" s="149"/>
      <c r="I28" s="149"/>
      <c r="J28" s="169"/>
      <c r="K28" s="149">
        <v>2</v>
      </c>
      <c r="L28" s="171" t="s">
        <v>77</v>
      </c>
      <c r="M28" s="149"/>
      <c r="N28" s="149"/>
      <c r="O28" s="149"/>
      <c r="P28" s="149"/>
      <c r="Q28" s="152"/>
      <c r="R28" s="149"/>
      <c r="S28" s="149"/>
    </row>
    <row r="29" s="137" customFormat="1" ht="28" customHeight="1" spans="1:19">
      <c r="A29" s="149">
        <v>3</v>
      </c>
      <c r="B29" s="154" t="s">
        <v>78</v>
      </c>
      <c r="C29" s="149"/>
      <c r="D29" s="149"/>
      <c r="E29" s="149" t="s">
        <v>22</v>
      </c>
      <c r="F29" s="149"/>
      <c r="G29" s="152" t="e">
        <f t="shared" si="0"/>
        <v>#DIV/0!</v>
      </c>
      <c r="H29" s="149"/>
      <c r="I29" s="149"/>
      <c r="J29" s="169"/>
      <c r="K29" s="149">
        <v>3</v>
      </c>
      <c r="L29" s="171" t="s">
        <v>79</v>
      </c>
      <c r="M29" s="149"/>
      <c r="N29" s="149"/>
      <c r="O29" s="149"/>
      <c r="P29" s="149"/>
      <c r="Q29" s="152"/>
      <c r="R29" s="149"/>
      <c r="S29" s="149"/>
    </row>
    <row r="30" s="137" customFormat="1" ht="28" customHeight="1" spans="1:31">
      <c r="A30" s="149">
        <v>4</v>
      </c>
      <c r="B30" s="154" t="s">
        <v>80</v>
      </c>
      <c r="C30" s="149"/>
      <c r="D30" s="149"/>
      <c r="E30" s="149" t="s">
        <v>81</v>
      </c>
      <c r="F30" s="149"/>
      <c r="G30" s="152" t="e">
        <f t="shared" si="0"/>
        <v>#DIV/0!</v>
      </c>
      <c r="H30" s="149"/>
      <c r="I30" s="149"/>
      <c r="J30" s="169"/>
      <c r="K30" s="149" t="s">
        <v>82</v>
      </c>
      <c r="L30" s="171" t="s">
        <v>83</v>
      </c>
      <c r="M30" s="149"/>
      <c r="N30" s="149"/>
      <c r="O30" s="149"/>
      <c r="P30" s="149"/>
      <c r="Q30" s="152" t="e">
        <f>P30/$F$4</f>
        <v>#DIV/0!</v>
      </c>
      <c r="R30" s="149"/>
      <c r="S30" s="149"/>
      <c r="AE30" s="149">
        <f>AE31+AE33+AE37+AE44</f>
        <v>0</v>
      </c>
    </row>
    <row r="31" s="137" customFormat="1" ht="28" customHeight="1" spans="1:31">
      <c r="A31" s="149">
        <v>6</v>
      </c>
      <c r="B31" s="155" t="s">
        <v>84</v>
      </c>
      <c r="C31" s="149"/>
      <c r="D31" s="149"/>
      <c r="E31" s="149" t="s">
        <v>28</v>
      </c>
      <c r="F31" s="149"/>
      <c r="G31" s="152" t="e">
        <f t="shared" si="0"/>
        <v>#DIV/0!</v>
      </c>
      <c r="H31" s="149"/>
      <c r="I31" s="149"/>
      <c r="J31" s="169"/>
      <c r="K31" s="149" t="s">
        <v>13</v>
      </c>
      <c r="L31" s="171" t="s">
        <v>85</v>
      </c>
      <c r="M31" s="149"/>
      <c r="N31" s="149"/>
      <c r="O31" s="149"/>
      <c r="P31" s="149"/>
      <c r="Q31" s="152"/>
      <c r="R31" s="149"/>
      <c r="S31" s="149"/>
      <c r="AE31" s="149">
        <f>SUM(AE32)</f>
        <v>0</v>
      </c>
    </row>
    <row r="32" s="137" customFormat="1" ht="28" customHeight="1" spans="1:21">
      <c r="A32" s="149" t="s">
        <v>86</v>
      </c>
      <c r="B32" s="155" t="s">
        <v>87</v>
      </c>
      <c r="C32" s="151"/>
      <c r="D32" s="151"/>
      <c r="E32" s="149"/>
      <c r="F32" s="151"/>
      <c r="G32" s="152"/>
      <c r="H32" s="149"/>
      <c r="I32" s="149"/>
      <c r="J32" s="169"/>
      <c r="K32" s="149">
        <v>1</v>
      </c>
      <c r="L32" s="171" t="s">
        <v>88</v>
      </c>
      <c r="M32" s="149"/>
      <c r="N32" s="149"/>
      <c r="O32" s="149"/>
      <c r="P32" s="149"/>
      <c r="Q32" s="152"/>
      <c r="R32" s="149"/>
      <c r="S32" s="149"/>
      <c r="U32" s="151">
        <f>SUM(U33:U36)</f>
        <v>0</v>
      </c>
    </row>
    <row r="33" s="137" customFormat="1" ht="28" customHeight="1" spans="1:31">
      <c r="A33" s="149">
        <v>1</v>
      </c>
      <c r="B33" s="155" t="s">
        <v>89</v>
      </c>
      <c r="C33" s="149"/>
      <c r="D33" s="149"/>
      <c r="E33" s="149"/>
      <c r="F33" s="149"/>
      <c r="G33" s="152"/>
      <c r="H33" s="149"/>
      <c r="I33" s="149"/>
      <c r="J33" s="169"/>
      <c r="K33" s="149" t="s">
        <v>42</v>
      </c>
      <c r="L33" s="171" t="s">
        <v>90</v>
      </c>
      <c r="M33" s="149"/>
      <c r="N33" s="149"/>
      <c r="O33" s="149"/>
      <c r="P33" s="149"/>
      <c r="Q33" s="152" t="e">
        <f>P33/$F$4</f>
        <v>#DIV/0!</v>
      </c>
      <c r="R33" s="149"/>
      <c r="S33" s="149"/>
      <c r="AE33" s="149">
        <f>SUM(AE34:AE36)</f>
        <v>0</v>
      </c>
    </row>
    <row r="34" s="137" customFormat="1" ht="28" customHeight="1" spans="1:19">
      <c r="A34" s="149">
        <v>2</v>
      </c>
      <c r="B34" s="155" t="s">
        <v>91</v>
      </c>
      <c r="C34" s="149"/>
      <c r="D34" s="149"/>
      <c r="E34" s="149"/>
      <c r="F34" s="149"/>
      <c r="G34" s="152"/>
      <c r="H34" s="149"/>
      <c r="I34" s="149"/>
      <c r="J34" s="169"/>
      <c r="K34" s="149">
        <v>1</v>
      </c>
      <c r="L34" s="171" t="s">
        <v>92</v>
      </c>
      <c r="M34" s="149"/>
      <c r="N34" s="149"/>
      <c r="O34" s="149" t="s">
        <v>93</v>
      </c>
      <c r="P34" s="149"/>
      <c r="Q34" s="152" t="e">
        <f>P34/$F$4</f>
        <v>#DIV/0!</v>
      </c>
      <c r="R34" s="149"/>
      <c r="S34" s="149"/>
    </row>
    <row r="35" s="137" customFormat="1" ht="28" customHeight="1" spans="1:19">
      <c r="A35" s="149">
        <v>3</v>
      </c>
      <c r="B35" s="155" t="s">
        <v>94</v>
      </c>
      <c r="C35" s="149"/>
      <c r="D35" s="149"/>
      <c r="E35" s="149"/>
      <c r="F35" s="149"/>
      <c r="G35" s="152"/>
      <c r="H35" s="149"/>
      <c r="I35" s="149"/>
      <c r="J35" s="169"/>
      <c r="K35" s="149">
        <v>2</v>
      </c>
      <c r="L35" s="171" t="s">
        <v>95</v>
      </c>
      <c r="M35" s="149"/>
      <c r="N35" s="149"/>
      <c r="O35" s="149"/>
      <c r="P35" s="149"/>
      <c r="Q35" s="152"/>
      <c r="R35" s="149"/>
      <c r="S35" s="149"/>
    </row>
    <row r="36" s="137" customFormat="1" ht="28" customHeight="1" spans="1:19">
      <c r="A36" s="149">
        <v>4</v>
      </c>
      <c r="B36" s="155" t="s">
        <v>96</v>
      </c>
      <c r="C36" s="149"/>
      <c r="D36" s="149"/>
      <c r="E36" s="149"/>
      <c r="F36" s="149"/>
      <c r="G36" s="152"/>
      <c r="H36" s="149"/>
      <c r="I36" s="149"/>
      <c r="J36" s="169"/>
      <c r="K36" s="149">
        <v>3</v>
      </c>
      <c r="L36" s="171" t="s">
        <v>97</v>
      </c>
      <c r="M36" s="149"/>
      <c r="N36" s="149"/>
      <c r="O36" s="149"/>
      <c r="P36" s="149"/>
      <c r="Q36" s="152"/>
      <c r="R36" s="149"/>
      <c r="S36" s="149"/>
    </row>
    <row r="37" s="137" customFormat="1" ht="28" customHeight="1" spans="1:31">
      <c r="A37" s="149" t="s">
        <v>98</v>
      </c>
      <c r="B37" s="155" t="s">
        <v>99</v>
      </c>
      <c r="C37" s="151"/>
      <c r="D37" s="151"/>
      <c r="E37" s="149"/>
      <c r="F37" s="151"/>
      <c r="G37" s="152" t="e">
        <f>F37/$F$4</f>
        <v>#DIV/0!</v>
      </c>
      <c r="H37" s="149"/>
      <c r="I37" s="149"/>
      <c r="J37" s="169"/>
      <c r="K37" s="149" t="s">
        <v>56</v>
      </c>
      <c r="L37" s="171" t="s">
        <v>100</v>
      </c>
      <c r="M37" s="149"/>
      <c r="N37" s="149"/>
      <c r="O37" s="149"/>
      <c r="P37" s="149"/>
      <c r="Q37" s="152"/>
      <c r="R37" s="149"/>
      <c r="S37" s="149"/>
      <c r="U37" s="151">
        <f>SUM(U38:U41)</f>
        <v>0</v>
      </c>
      <c r="AE37" s="149">
        <f>SUM(AE38:AE43)</f>
        <v>0</v>
      </c>
    </row>
    <row r="38" s="137" customFormat="1" ht="28" customHeight="1" spans="1:19">
      <c r="A38" s="149">
        <v>1</v>
      </c>
      <c r="B38" s="155" t="s">
        <v>101</v>
      </c>
      <c r="C38" s="149"/>
      <c r="D38" s="149"/>
      <c r="E38" s="149" t="s">
        <v>102</v>
      </c>
      <c r="F38" s="149"/>
      <c r="G38" s="152" t="e">
        <f>F38/$F$4</f>
        <v>#DIV/0!</v>
      </c>
      <c r="H38" s="149"/>
      <c r="I38" s="149"/>
      <c r="J38" s="169"/>
      <c r="K38" s="149">
        <v>1</v>
      </c>
      <c r="L38" s="171" t="s">
        <v>103</v>
      </c>
      <c r="M38" s="149"/>
      <c r="N38" s="149"/>
      <c r="O38" s="149"/>
      <c r="P38" s="149"/>
      <c r="Q38" s="152"/>
      <c r="R38" s="149"/>
      <c r="S38" s="149"/>
    </row>
    <row r="39" s="137" customFormat="1" ht="28" customHeight="1" spans="1:19">
      <c r="A39" s="149">
        <v>2</v>
      </c>
      <c r="B39" s="155" t="s">
        <v>104</v>
      </c>
      <c r="C39" s="149"/>
      <c r="D39" s="149"/>
      <c r="E39" s="149" t="s">
        <v>105</v>
      </c>
      <c r="F39" s="149"/>
      <c r="G39" s="152" t="e">
        <f>F39/$F$4</f>
        <v>#DIV/0!</v>
      </c>
      <c r="H39" s="149"/>
      <c r="I39" s="149"/>
      <c r="J39" s="169"/>
      <c r="K39" s="149">
        <v>2</v>
      </c>
      <c r="L39" s="171" t="s">
        <v>106</v>
      </c>
      <c r="M39" s="149"/>
      <c r="N39" s="149"/>
      <c r="O39" s="149"/>
      <c r="P39" s="149"/>
      <c r="Q39" s="152"/>
      <c r="R39" s="149"/>
      <c r="S39" s="149"/>
    </row>
    <row r="40" s="137" customFormat="1" ht="28" customHeight="1" spans="1:19">
      <c r="A40" s="149">
        <v>3</v>
      </c>
      <c r="B40" s="155" t="s">
        <v>107</v>
      </c>
      <c r="C40" s="149"/>
      <c r="D40" s="149"/>
      <c r="E40" s="149"/>
      <c r="F40" s="149"/>
      <c r="G40" s="152"/>
      <c r="H40" s="149"/>
      <c r="I40" s="149"/>
      <c r="J40" s="169"/>
      <c r="K40" s="149">
        <v>3</v>
      </c>
      <c r="L40" s="171" t="s">
        <v>108</v>
      </c>
      <c r="M40" s="149"/>
      <c r="N40" s="149"/>
      <c r="O40" s="149"/>
      <c r="P40" s="149"/>
      <c r="Q40" s="152"/>
      <c r="R40" s="149"/>
      <c r="S40" s="149"/>
    </row>
    <row r="41" s="137" customFormat="1" ht="28" customHeight="1" spans="1:19">
      <c r="A41" s="149">
        <v>4</v>
      </c>
      <c r="B41" s="155" t="s">
        <v>109</v>
      </c>
      <c r="C41" s="149"/>
      <c r="D41" s="149"/>
      <c r="E41" s="149"/>
      <c r="F41" s="149"/>
      <c r="G41" s="152"/>
      <c r="H41" s="149"/>
      <c r="I41" s="149"/>
      <c r="J41" s="169"/>
      <c r="K41" s="149">
        <v>4</v>
      </c>
      <c r="L41" s="171" t="s">
        <v>110</v>
      </c>
      <c r="M41" s="149"/>
      <c r="N41" s="149"/>
      <c r="O41" s="149"/>
      <c r="P41" s="149"/>
      <c r="Q41" s="152"/>
      <c r="R41" s="149"/>
      <c r="S41" s="149"/>
    </row>
    <row r="42" s="137" customFormat="1" ht="28" customHeight="1" spans="1:21">
      <c r="A42" s="149" t="s">
        <v>111</v>
      </c>
      <c r="B42" s="155" t="s">
        <v>99</v>
      </c>
      <c r="C42" s="151"/>
      <c r="D42" s="151"/>
      <c r="E42" s="149"/>
      <c r="F42" s="151"/>
      <c r="G42" s="152"/>
      <c r="H42" s="149"/>
      <c r="I42" s="149"/>
      <c r="J42" s="169"/>
      <c r="K42" s="149">
        <v>5</v>
      </c>
      <c r="L42" s="171" t="s">
        <v>112</v>
      </c>
      <c r="M42" s="149"/>
      <c r="N42" s="149"/>
      <c r="O42" s="149"/>
      <c r="P42" s="149"/>
      <c r="Q42" s="152"/>
      <c r="R42" s="149"/>
      <c r="S42" s="149"/>
      <c r="U42" s="151">
        <f>SUM(U43:U44)</f>
        <v>0</v>
      </c>
    </row>
    <row r="43" s="137" customFormat="1" ht="28" customHeight="1" spans="1:19">
      <c r="A43" s="149">
        <v>1</v>
      </c>
      <c r="B43" s="155" t="s">
        <v>113</v>
      </c>
      <c r="C43" s="149"/>
      <c r="D43" s="149"/>
      <c r="E43" s="149"/>
      <c r="F43" s="149"/>
      <c r="G43" s="152"/>
      <c r="H43" s="149"/>
      <c r="I43" s="149"/>
      <c r="J43" s="169"/>
      <c r="K43" s="149">
        <v>6</v>
      </c>
      <c r="L43" s="171" t="s">
        <v>114</v>
      </c>
      <c r="M43" s="149"/>
      <c r="N43" s="149"/>
      <c r="O43" s="149"/>
      <c r="P43" s="149"/>
      <c r="Q43" s="152"/>
      <c r="R43" s="149"/>
      <c r="S43" s="149"/>
    </row>
    <row r="44" s="137" customFormat="1" ht="28" customHeight="1" spans="1:31">
      <c r="A44" s="149">
        <v>2</v>
      </c>
      <c r="B44" s="155" t="s">
        <v>115</v>
      </c>
      <c r="C44" s="149"/>
      <c r="D44" s="149"/>
      <c r="E44" s="149"/>
      <c r="F44" s="149"/>
      <c r="G44" s="152"/>
      <c r="H44" s="149"/>
      <c r="I44" s="149"/>
      <c r="J44" s="169"/>
      <c r="K44" s="149" t="s">
        <v>86</v>
      </c>
      <c r="L44" s="171" t="s">
        <v>116</v>
      </c>
      <c r="M44" s="149"/>
      <c r="N44" s="149"/>
      <c r="O44" s="149"/>
      <c r="P44" s="149"/>
      <c r="Q44" s="152"/>
      <c r="R44" s="149"/>
      <c r="S44" s="149"/>
      <c r="AE44" s="149">
        <f>SUM(AE45:AE49)</f>
        <v>0</v>
      </c>
    </row>
    <row r="45" s="137" customFormat="1" ht="28" customHeight="1" spans="1:21">
      <c r="A45" s="149" t="s">
        <v>117</v>
      </c>
      <c r="B45" s="155" t="s">
        <v>118</v>
      </c>
      <c r="C45" s="151"/>
      <c r="D45" s="151"/>
      <c r="E45" s="149"/>
      <c r="F45" s="151"/>
      <c r="G45" s="152" t="e">
        <f>F45/$F$4</f>
        <v>#DIV/0!</v>
      </c>
      <c r="H45" s="149"/>
      <c r="I45" s="149"/>
      <c r="J45" s="169"/>
      <c r="K45" s="149">
        <v>1</v>
      </c>
      <c r="L45" s="171" t="s">
        <v>119</v>
      </c>
      <c r="M45" s="149"/>
      <c r="N45" s="149"/>
      <c r="O45" s="149"/>
      <c r="P45" s="149"/>
      <c r="Q45" s="152"/>
      <c r="R45" s="149"/>
      <c r="S45" s="149"/>
      <c r="U45" s="151">
        <f>U46+U49+U53+U56+U60</f>
        <v>0</v>
      </c>
    </row>
    <row r="46" s="137" customFormat="1" ht="28" customHeight="1" spans="1:21">
      <c r="A46" s="149" t="s">
        <v>13</v>
      </c>
      <c r="B46" s="155" t="s">
        <v>120</v>
      </c>
      <c r="C46" s="151"/>
      <c r="D46" s="151"/>
      <c r="E46" s="149"/>
      <c r="F46" s="151"/>
      <c r="G46" s="152"/>
      <c r="H46" s="149"/>
      <c r="I46" s="149"/>
      <c r="J46" s="169"/>
      <c r="K46" s="149">
        <v>2</v>
      </c>
      <c r="L46" s="171" t="s">
        <v>121</v>
      </c>
      <c r="M46" s="149"/>
      <c r="N46" s="149"/>
      <c r="O46" s="149"/>
      <c r="P46" s="149"/>
      <c r="Q46" s="152"/>
      <c r="R46" s="149"/>
      <c r="S46" s="149"/>
      <c r="U46" s="151">
        <f>SUM(U47:U48)</f>
        <v>0</v>
      </c>
    </row>
    <row r="47" s="137" customFormat="1" ht="28" customHeight="1" spans="1:19">
      <c r="A47" s="149">
        <v>1</v>
      </c>
      <c r="B47" s="155" t="s">
        <v>122</v>
      </c>
      <c r="C47" s="149"/>
      <c r="D47" s="149"/>
      <c r="E47" s="149"/>
      <c r="F47" s="149"/>
      <c r="G47" s="152"/>
      <c r="H47" s="149"/>
      <c r="I47" s="149"/>
      <c r="J47" s="169"/>
      <c r="K47" s="149">
        <v>3</v>
      </c>
      <c r="L47" s="171" t="s">
        <v>123</v>
      </c>
      <c r="M47" s="149"/>
      <c r="N47" s="149"/>
      <c r="O47" s="149"/>
      <c r="P47" s="149"/>
      <c r="Q47" s="152"/>
      <c r="R47" s="149"/>
      <c r="S47" s="149"/>
    </row>
    <row r="48" s="137" customFormat="1" ht="28" customHeight="1" spans="1:19">
      <c r="A48" s="149">
        <v>2</v>
      </c>
      <c r="B48" s="155" t="s">
        <v>124</v>
      </c>
      <c r="C48" s="149"/>
      <c r="D48" s="149"/>
      <c r="E48" s="149"/>
      <c r="F48" s="149"/>
      <c r="G48" s="152"/>
      <c r="H48" s="149"/>
      <c r="I48" s="149"/>
      <c r="J48" s="169"/>
      <c r="K48" s="149">
        <v>4</v>
      </c>
      <c r="L48" s="171" t="s">
        <v>125</v>
      </c>
      <c r="M48" s="149"/>
      <c r="N48" s="149"/>
      <c r="O48" s="149"/>
      <c r="P48" s="149"/>
      <c r="Q48" s="152"/>
      <c r="R48" s="149"/>
      <c r="S48" s="149"/>
    </row>
    <row r="49" s="137" customFormat="1" ht="28" customHeight="1" spans="1:21">
      <c r="A49" s="149" t="s">
        <v>42</v>
      </c>
      <c r="B49" s="155" t="s">
        <v>126</v>
      </c>
      <c r="C49" s="151"/>
      <c r="D49" s="151"/>
      <c r="E49" s="149"/>
      <c r="F49" s="151"/>
      <c r="G49" s="152" t="e">
        <f>F49/$F$4</f>
        <v>#DIV/0!</v>
      </c>
      <c r="H49" s="149"/>
      <c r="I49" s="149"/>
      <c r="J49" s="169"/>
      <c r="K49" s="149">
        <v>5</v>
      </c>
      <c r="L49" s="171" t="s">
        <v>127</v>
      </c>
      <c r="M49" s="149"/>
      <c r="N49" s="149"/>
      <c r="O49" s="149"/>
      <c r="P49" s="149"/>
      <c r="Q49" s="152"/>
      <c r="R49" s="149"/>
      <c r="S49" s="149"/>
      <c r="U49" s="151">
        <f>SUM(U50:U52)</f>
        <v>0</v>
      </c>
    </row>
    <row r="50" s="137" customFormat="1" ht="28" customHeight="1" spans="1:31">
      <c r="A50" s="149">
        <v>1</v>
      </c>
      <c r="B50" s="157" t="s">
        <v>128</v>
      </c>
      <c r="C50" s="149"/>
      <c r="D50" s="149"/>
      <c r="E50" s="149" t="s">
        <v>63</v>
      </c>
      <c r="F50" s="149"/>
      <c r="G50" s="152" t="e">
        <f>F50/$F$4</f>
        <v>#DIV/0!</v>
      </c>
      <c r="H50" s="149"/>
      <c r="I50" s="149"/>
      <c r="J50" s="169"/>
      <c r="K50" s="149" t="s">
        <v>129</v>
      </c>
      <c r="L50" s="171" t="s">
        <v>130</v>
      </c>
      <c r="M50" s="149"/>
      <c r="N50" s="149"/>
      <c r="O50" s="173"/>
      <c r="P50" s="149"/>
      <c r="Q50" s="178" t="e">
        <f>P50/$F$4</f>
        <v>#DIV/0!</v>
      </c>
      <c r="R50" s="179"/>
      <c r="S50" s="179"/>
      <c r="AE50" s="149">
        <f>AE51+AE54</f>
        <v>0</v>
      </c>
    </row>
    <row r="51" s="137" customFormat="1" ht="28" customHeight="1" spans="1:31">
      <c r="A51" s="149">
        <v>2</v>
      </c>
      <c r="B51" s="155" t="s">
        <v>131</v>
      </c>
      <c r="C51" s="149"/>
      <c r="D51" s="149"/>
      <c r="E51" s="149"/>
      <c r="F51" s="149"/>
      <c r="G51" s="152"/>
      <c r="H51" s="149"/>
      <c r="I51" s="149"/>
      <c r="J51" s="169"/>
      <c r="K51" s="149" t="s">
        <v>13</v>
      </c>
      <c r="L51" s="171" t="s">
        <v>132</v>
      </c>
      <c r="M51" s="149"/>
      <c r="N51" s="149"/>
      <c r="O51" s="173"/>
      <c r="P51" s="149"/>
      <c r="Q51" s="178" t="e">
        <f>P51/$F$4</f>
        <v>#DIV/0!</v>
      </c>
      <c r="R51" s="179"/>
      <c r="S51" s="179"/>
      <c r="AE51" s="149">
        <f>SUM(AE52:AE53)</f>
        <v>0</v>
      </c>
    </row>
    <row r="52" s="137" customFormat="1" ht="28" customHeight="1" spans="1:19">
      <c r="A52" s="149">
        <v>3</v>
      </c>
      <c r="B52" s="155" t="s">
        <v>133</v>
      </c>
      <c r="C52" s="149"/>
      <c r="D52" s="149"/>
      <c r="E52" s="149"/>
      <c r="F52" s="149"/>
      <c r="G52" s="152"/>
      <c r="H52" s="149"/>
      <c r="I52" s="149"/>
      <c r="J52" s="169"/>
      <c r="K52" s="149">
        <v>1</v>
      </c>
      <c r="L52" s="171" t="s">
        <v>134</v>
      </c>
      <c r="M52" s="173"/>
      <c r="N52" s="173"/>
      <c r="O52" s="173" t="s">
        <v>28</v>
      </c>
      <c r="P52" s="173"/>
      <c r="Q52" s="178" t="e">
        <f>P52/$F$4</f>
        <v>#DIV/0!</v>
      </c>
      <c r="R52" s="179"/>
      <c r="S52" s="179"/>
    </row>
    <row r="53" s="137" customFormat="1" ht="28" customHeight="1" spans="1:21">
      <c r="A53" s="158" t="s">
        <v>56</v>
      </c>
      <c r="B53" s="159" t="s">
        <v>135</v>
      </c>
      <c r="C53" s="151"/>
      <c r="D53" s="151"/>
      <c r="E53" s="158"/>
      <c r="F53" s="151"/>
      <c r="G53" s="160"/>
      <c r="H53" s="158"/>
      <c r="I53" s="158"/>
      <c r="J53" s="169"/>
      <c r="K53" s="149">
        <v>2</v>
      </c>
      <c r="L53" s="171" t="s">
        <v>136</v>
      </c>
      <c r="M53" s="149"/>
      <c r="N53" s="149"/>
      <c r="O53" s="149"/>
      <c r="P53" s="149"/>
      <c r="Q53" s="152"/>
      <c r="R53" s="149"/>
      <c r="S53" s="149"/>
      <c r="U53" s="151">
        <f>SUM(U54:U55)</f>
        <v>0</v>
      </c>
    </row>
    <row r="54" s="137" customFormat="1" ht="28" customHeight="1" spans="1:31">
      <c r="A54" s="149">
        <v>1</v>
      </c>
      <c r="B54" s="155" t="s">
        <v>137</v>
      </c>
      <c r="C54" s="149"/>
      <c r="D54" s="149"/>
      <c r="E54" s="149"/>
      <c r="F54" s="149"/>
      <c r="G54" s="152"/>
      <c r="H54" s="149"/>
      <c r="I54" s="149"/>
      <c r="J54" s="149"/>
      <c r="K54" s="158" t="s">
        <v>42</v>
      </c>
      <c r="L54" s="174" t="s">
        <v>138</v>
      </c>
      <c r="M54" s="149"/>
      <c r="N54" s="149"/>
      <c r="O54" s="158"/>
      <c r="P54" s="149"/>
      <c r="Q54" s="160"/>
      <c r="R54" s="158"/>
      <c r="S54" s="158"/>
      <c r="AE54" s="149">
        <f>SUM(AE55:AE58)</f>
        <v>0</v>
      </c>
    </row>
    <row r="55" s="137" customFormat="1" ht="28" customHeight="1" spans="1:19">
      <c r="A55" s="149">
        <v>2</v>
      </c>
      <c r="B55" s="155" t="s">
        <v>139</v>
      </c>
      <c r="C55" s="149"/>
      <c r="D55" s="149"/>
      <c r="E55" s="149"/>
      <c r="F55" s="149"/>
      <c r="G55" s="152"/>
      <c r="H55" s="149"/>
      <c r="I55" s="149"/>
      <c r="J55" s="149"/>
      <c r="K55" s="149">
        <v>1</v>
      </c>
      <c r="L55" s="171" t="s">
        <v>140</v>
      </c>
      <c r="M55" s="149"/>
      <c r="N55" s="149"/>
      <c r="O55" s="149"/>
      <c r="P55" s="149"/>
      <c r="Q55" s="152"/>
      <c r="R55" s="149"/>
      <c r="S55" s="149"/>
    </row>
    <row r="56" s="138" customFormat="1" ht="28" customHeight="1" spans="1:21">
      <c r="A56" s="153" t="s">
        <v>86</v>
      </c>
      <c r="B56" s="155" t="s">
        <v>141</v>
      </c>
      <c r="C56" s="161"/>
      <c r="D56" s="161"/>
      <c r="E56" s="153"/>
      <c r="F56" s="161"/>
      <c r="G56" s="152"/>
      <c r="H56" s="153"/>
      <c r="I56" s="153"/>
      <c r="J56" s="153"/>
      <c r="K56" s="149">
        <v>2</v>
      </c>
      <c r="L56" s="171" t="s">
        <v>142</v>
      </c>
      <c r="M56" s="149"/>
      <c r="N56" s="149"/>
      <c r="O56" s="149"/>
      <c r="P56" s="149"/>
      <c r="Q56" s="152"/>
      <c r="R56" s="149"/>
      <c r="S56" s="149"/>
      <c r="U56" s="161">
        <f>SUM(U57:U59)</f>
        <v>0</v>
      </c>
    </row>
    <row r="57" s="138" customFormat="1" ht="28" customHeight="1" spans="1:19">
      <c r="A57" s="153">
        <v>1</v>
      </c>
      <c r="B57" s="155" t="s">
        <v>143</v>
      </c>
      <c r="C57" s="153"/>
      <c r="D57" s="153"/>
      <c r="E57" s="153"/>
      <c r="F57" s="153"/>
      <c r="G57" s="152"/>
      <c r="H57" s="153"/>
      <c r="I57" s="153"/>
      <c r="J57" s="153"/>
      <c r="K57" s="149">
        <v>3</v>
      </c>
      <c r="L57" s="171" t="s">
        <v>144</v>
      </c>
      <c r="M57" s="153"/>
      <c r="N57" s="153"/>
      <c r="O57" s="153"/>
      <c r="P57" s="153"/>
      <c r="Q57" s="152"/>
      <c r="R57" s="153"/>
      <c r="S57" s="153"/>
    </row>
    <row r="58" s="138" customFormat="1" ht="28" customHeight="1" spans="1:19">
      <c r="A58" s="153">
        <v>2</v>
      </c>
      <c r="B58" s="155" t="s">
        <v>145</v>
      </c>
      <c r="C58" s="153"/>
      <c r="D58" s="153"/>
      <c r="E58" s="153"/>
      <c r="F58" s="153"/>
      <c r="G58" s="152"/>
      <c r="H58" s="153"/>
      <c r="I58" s="153"/>
      <c r="J58" s="153"/>
      <c r="K58" s="149">
        <v>4</v>
      </c>
      <c r="L58" s="171" t="s">
        <v>146</v>
      </c>
      <c r="M58" s="153"/>
      <c r="N58" s="153"/>
      <c r="O58" s="153"/>
      <c r="P58" s="153"/>
      <c r="Q58" s="152"/>
      <c r="R58" s="153"/>
      <c r="S58" s="153"/>
    </row>
    <row r="59" s="138" customFormat="1" ht="28" customHeight="1" spans="1:19">
      <c r="A59" s="153">
        <v>3</v>
      </c>
      <c r="B59" s="155" t="s">
        <v>147</v>
      </c>
      <c r="C59" s="153"/>
      <c r="D59" s="153"/>
      <c r="E59" s="153"/>
      <c r="F59" s="153"/>
      <c r="G59" s="152"/>
      <c r="H59" s="153"/>
      <c r="I59" s="153"/>
      <c r="J59" s="153"/>
      <c r="K59" s="153" t="s">
        <v>148</v>
      </c>
      <c r="L59" s="171" t="s">
        <v>149</v>
      </c>
      <c r="M59" s="153"/>
      <c r="N59" s="153"/>
      <c r="O59" s="153" t="s">
        <v>28</v>
      </c>
      <c r="P59" s="153"/>
      <c r="Q59" s="152" t="e">
        <f>P59/$F$4</f>
        <v>#DIV/0!</v>
      </c>
      <c r="R59" s="153"/>
      <c r="S59" s="153"/>
    </row>
    <row r="60" s="138" customFormat="1" ht="28" customHeight="1" spans="1:31">
      <c r="A60" s="153" t="s">
        <v>150</v>
      </c>
      <c r="B60" s="155" t="s">
        <v>151</v>
      </c>
      <c r="C60" s="153"/>
      <c r="D60" s="153"/>
      <c r="E60" s="153" t="s">
        <v>93</v>
      </c>
      <c r="F60" s="153"/>
      <c r="G60" s="152" t="e">
        <f>F60/$F$4</f>
        <v>#DIV/0!</v>
      </c>
      <c r="H60" s="153"/>
      <c r="I60" s="153"/>
      <c r="J60" s="153"/>
      <c r="K60" s="153" t="s">
        <v>152</v>
      </c>
      <c r="L60" s="171" t="s">
        <v>115</v>
      </c>
      <c r="M60" s="153"/>
      <c r="N60" s="153"/>
      <c r="O60" s="153"/>
      <c r="P60" s="153"/>
      <c r="Q60" s="152" t="e">
        <f>P60/$F$4</f>
        <v>#DIV/0!</v>
      </c>
      <c r="R60" s="153"/>
      <c r="S60" s="153"/>
      <c r="AE60" s="153">
        <f>SUM(AE61:AE62)</f>
        <v>0</v>
      </c>
    </row>
    <row r="61" s="138" customFormat="1" ht="28" customHeight="1" spans="1:21">
      <c r="A61" s="153" t="s">
        <v>153</v>
      </c>
      <c r="B61" s="155" t="s">
        <v>154</v>
      </c>
      <c r="C61" s="161"/>
      <c r="D61" s="161"/>
      <c r="E61" s="153"/>
      <c r="F61" s="161"/>
      <c r="G61" s="152" t="e">
        <f>F61/$F$4</f>
        <v>#DIV/0!</v>
      </c>
      <c r="H61" s="153"/>
      <c r="I61" s="153"/>
      <c r="J61" s="153"/>
      <c r="K61" s="153">
        <v>1</v>
      </c>
      <c r="L61" s="171" t="s">
        <v>155</v>
      </c>
      <c r="M61" s="153"/>
      <c r="N61" s="153"/>
      <c r="O61" s="153"/>
      <c r="P61" s="153"/>
      <c r="Q61" s="152"/>
      <c r="R61" s="153"/>
      <c r="S61" s="153"/>
      <c r="U61" s="161">
        <f>AE4+AE14+AE19</f>
        <v>0</v>
      </c>
    </row>
    <row r="62" s="139" customFormat="1" spans="1:19">
      <c r="A62" s="162"/>
      <c r="C62" s="162"/>
      <c r="D62" s="162"/>
      <c r="E62" s="162"/>
      <c r="F62" s="162"/>
      <c r="G62" s="162"/>
      <c r="H62" s="162"/>
      <c r="I62" s="162"/>
      <c r="J62" s="162"/>
      <c r="K62" s="153">
        <v>2</v>
      </c>
      <c r="L62" s="171" t="s">
        <v>156</v>
      </c>
      <c r="M62" s="153"/>
      <c r="N62" s="153"/>
      <c r="O62" s="153" t="s">
        <v>102</v>
      </c>
      <c r="P62" s="153"/>
      <c r="Q62" s="152" t="e">
        <f>P62/$F$4</f>
        <v>#DIV/0!</v>
      </c>
      <c r="R62" s="153"/>
      <c r="S62" s="153"/>
    </row>
  </sheetData>
  <autoFilter ref="A3:S62">
    <extLst/>
  </autoFilter>
  <mergeCells count="13">
    <mergeCell ref="A1:S1"/>
    <mergeCell ref="D2:E2"/>
    <mergeCell ref="F2:G2"/>
    <mergeCell ref="H2:I2"/>
    <mergeCell ref="N2:O2"/>
    <mergeCell ref="P2:Q2"/>
    <mergeCell ref="R2:S2"/>
    <mergeCell ref="A2:A3"/>
    <mergeCell ref="B2:B3"/>
    <mergeCell ref="C2:C3"/>
    <mergeCell ref="K2:K3"/>
    <mergeCell ref="L2:L3"/>
    <mergeCell ref="M2:M3"/>
  </mergeCells>
  <pageMargins left="0.432638888888889" right="0.314583333333333" top="0.156944444444444" bottom="0.196527777777778" header="0.5" footer="0.118055555555556"/>
  <pageSetup paperSize="8" scale="66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7"/>
  <sheetViews>
    <sheetView tabSelected="1" zoomScale="34" zoomScaleNormal="34" workbookViewId="0">
      <pane ySplit="5" topLeftCell="A35" activePane="bottomLeft" state="frozen"/>
      <selection/>
      <selection pane="bottomLeft" activeCell="T12" sqref="T12"/>
    </sheetView>
  </sheetViews>
  <sheetFormatPr defaultColWidth="8.89166666666667" defaultRowHeight="13.5"/>
  <cols>
    <col min="1" max="1" width="16.25" style="83" customWidth="1"/>
    <col min="2" max="2" width="13.25" style="84" customWidth="1"/>
    <col min="3" max="3" width="11.8083333333333" style="83" customWidth="1"/>
    <col min="4" max="4" width="52.9333333333333" style="84" customWidth="1"/>
    <col min="5" max="5" width="15.0666666666667" style="83" customWidth="1"/>
    <col min="6" max="6" width="21.6916666666667" style="84" customWidth="1"/>
    <col min="7" max="7" width="36.3916666666667" style="84" customWidth="1"/>
    <col min="8" max="8" width="20.6333333333333" style="84" customWidth="1"/>
    <col min="9" max="9" width="19.25" style="84" customWidth="1"/>
    <col min="10" max="10" width="29.0333333333333" style="84" customWidth="1"/>
    <col min="11" max="11" width="28.3083333333333" style="84" customWidth="1"/>
    <col min="12" max="12" width="24.2583333333333" style="84" customWidth="1"/>
    <col min="13" max="13" width="29.0416666666667" style="83" customWidth="1"/>
    <col min="14" max="14" width="18.75" style="83" customWidth="1"/>
    <col min="15" max="15" width="33.45" style="83" customWidth="1"/>
    <col min="16" max="16" width="9.925" style="84" hidden="1" customWidth="1"/>
    <col min="17" max="17" width="5.88333333333333" style="84" hidden="1" customWidth="1"/>
    <col min="18" max="16371" width="8.89166666666667" style="85"/>
    <col min="16372" max="16384" width="8.89166666666667" style="86"/>
  </cols>
  <sheetData>
    <row r="1" s="73" customFormat="1" ht="39" customHeight="1" spans="1:17">
      <c r="A1" s="87"/>
      <c r="B1" s="88"/>
      <c r="C1" s="87"/>
      <c r="D1" s="88"/>
      <c r="F1" s="89"/>
      <c r="G1" s="89"/>
      <c r="H1" s="89"/>
      <c r="I1" s="89"/>
      <c r="J1" s="89"/>
      <c r="K1" s="89"/>
      <c r="L1" s="89"/>
      <c r="M1" s="120"/>
      <c r="N1" s="120"/>
      <c r="O1" s="120"/>
      <c r="P1" s="89"/>
      <c r="Q1" s="89"/>
    </row>
    <row r="2" s="74" customFormat="1" ht="63" customHeight="1" spans="1:17">
      <c r="A2" s="90" t="s">
        <v>157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="75" customFormat="1" ht="70" customHeight="1" spans="1:17">
      <c r="A3" s="91" t="s">
        <v>1</v>
      </c>
      <c r="B3" s="91" t="s">
        <v>158</v>
      </c>
      <c r="C3" s="91" t="s">
        <v>159</v>
      </c>
      <c r="D3" s="91" t="s">
        <v>160</v>
      </c>
      <c r="E3" s="91" t="s">
        <v>161</v>
      </c>
      <c r="F3" s="91" t="s">
        <v>162</v>
      </c>
      <c r="G3" s="91" t="s">
        <v>163</v>
      </c>
      <c r="H3" s="91" t="s">
        <v>164</v>
      </c>
      <c r="I3" s="91"/>
      <c r="J3" s="91"/>
      <c r="K3" s="91"/>
      <c r="L3" s="91"/>
      <c r="M3" s="121" t="s">
        <v>165</v>
      </c>
      <c r="N3" s="121"/>
      <c r="O3" s="121"/>
      <c r="P3" s="122" t="s">
        <v>166</v>
      </c>
      <c r="Q3" s="130" t="s">
        <v>167</v>
      </c>
    </row>
    <row r="4" s="75" customFormat="1" ht="46" customHeight="1" spans="1:17">
      <c r="A4" s="91"/>
      <c r="B4" s="91"/>
      <c r="C4" s="91"/>
      <c r="D4" s="91"/>
      <c r="E4" s="91"/>
      <c r="F4" s="91"/>
      <c r="G4" s="91"/>
      <c r="H4" s="91" t="s">
        <v>168</v>
      </c>
      <c r="I4" s="91" t="s">
        <v>169</v>
      </c>
      <c r="J4" s="91" t="s">
        <v>170</v>
      </c>
      <c r="K4" s="91" t="s">
        <v>171</v>
      </c>
      <c r="L4" s="91" t="s">
        <v>172</v>
      </c>
      <c r="M4" s="91" t="s">
        <v>173</v>
      </c>
      <c r="N4" s="91" t="s">
        <v>174</v>
      </c>
      <c r="O4" s="91" t="s">
        <v>175</v>
      </c>
      <c r="P4" s="122"/>
      <c r="Q4" s="130"/>
    </row>
    <row r="5" s="75" customFormat="1" ht="90" customHeight="1" spans="1:17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22"/>
      <c r="Q5" s="130"/>
    </row>
    <row r="6" s="76" customFormat="1" ht="30" customHeight="1" spans="1:17">
      <c r="A6" s="92"/>
      <c r="B6" s="93" t="s">
        <v>11</v>
      </c>
      <c r="C6" s="92"/>
      <c r="D6" s="93"/>
      <c r="E6" s="92"/>
      <c r="F6" s="93"/>
      <c r="G6" s="93"/>
      <c r="H6" s="92"/>
      <c r="I6" s="92"/>
      <c r="J6" s="92"/>
      <c r="K6" s="92"/>
      <c r="L6" s="92"/>
      <c r="M6" s="92">
        <f>N6+O6</f>
        <v>4743</v>
      </c>
      <c r="N6" s="92">
        <f>N11+N14+N22+N20+N26+N28+N31+N41</f>
        <v>2743</v>
      </c>
      <c r="O6" s="92">
        <f>O11+O14+O22+O20+O26+O28+O31+O41</f>
        <v>2000</v>
      </c>
      <c r="P6" s="123"/>
      <c r="Q6" s="93"/>
    </row>
    <row r="7" s="77" customFormat="1" ht="30" customHeight="1" spans="1:17">
      <c r="A7" s="94" t="s">
        <v>176</v>
      </c>
      <c r="B7" s="95" t="s">
        <v>16</v>
      </c>
      <c r="C7" s="94"/>
      <c r="D7" s="95"/>
      <c r="E7" s="94"/>
      <c r="F7" s="95"/>
      <c r="G7" s="95"/>
      <c r="H7" s="92"/>
      <c r="I7" s="92"/>
      <c r="J7" s="92"/>
      <c r="K7" s="92"/>
      <c r="L7" s="92"/>
      <c r="M7" s="92">
        <f>M11+M14+M20+M22+M24</f>
        <v>2412</v>
      </c>
      <c r="N7" s="92">
        <f>N11+N14+N20+N22+N24</f>
        <v>1412</v>
      </c>
      <c r="O7" s="92">
        <f>O11+O14+O20+O22+O24</f>
        <v>1000</v>
      </c>
      <c r="P7" s="123"/>
      <c r="Q7" s="93"/>
    </row>
    <row r="8" s="77" customFormat="1" ht="30" customHeight="1" spans="1:17">
      <c r="A8" s="94" t="s">
        <v>177</v>
      </c>
      <c r="B8" s="95" t="s">
        <v>18</v>
      </c>
      <c r="C8" s="94"/>
      <c r="D8" s="95"/>
      <c r="E8" s="94"/>
      <c r="F8" s="95"/>
      <c r="G8" s="95"/>
      <c r="H8" s="92"/>
      <c r="I8" s="92"/>
      <c r="J8" s="92"/>
      <c r="K8" s="92"/>
      <c r="L8" s="92"/>
      <c r="M8" s="92">
        <f>M11+M14+M20</f>
        <v>2202</v>
      </c>
      <c r="N8" s="92">
        <f>N11+N14+N20</f>
        <v>1202</v>
      </c>
      <c r="O8" s="92">
        <f>O11+O14+O20</f>
        <v>1000</v>
      </c>
      <c r="P8" s="123"/>
      <c r="Q8" s="93"/>
    </row>
    <row r="9" s="78" customFormat="1" ht="30" customHeight="1" spans="1:17">
      <c r="A9" s="94" t="s">
        <v>178</v>
      </c>
      <c r="B9" s="95" t="s">
        <v>179</v>
      </c>
      <c r="C9" s="94"/>
      <c r="D9" s="95"/>
      <c r="E9" s="94"/>
      <c r="F9" s="95"/>
      <c r="G9" s="95"/>
      <c r="H9" s="96"/>
      <c r="I9" s="96"/>
      <c r="J9" s="96"/>
      <c r="K9" s="96"/>
      <c r="L9" s="96"/>
      <c r="M9" s="101">
        <f>M10+M11</f>
        <v>1301</v>
      </c>
      <c r="N9" s="101">
        <f>N10+N11</f>
        <v>301</v>
      </c>
      <c r="O9" s="101">
        <f>O10+O11</f>
        <v>1000</v>
      </c>
      <c r="P9" s="124"/>
      <c r="Q9" s="96"/>
    </row>
    <row r="10" s="79" customFormat="1" ht="44" customHeight="1" spans="1:17">
      <c r="A10" s="97" t="s">
        <v>180</v>
      </c>
      <c r="B10" s="95" t="s">
        <v>181</v>
      </c>
      <c r="C10" s="94"/>
      <c r="D10" s="95"/>
      <c r="E10" s="98"/>
      <c r="F10" s="99"/>
      <c r="G10" s="99"/>
      <c r="H10" s="98"/>
      <c r="I10" s="98"/>
      <c r="J10" s="98"/>
      <c r="K10" s="98"/>
      <c r="L10" s="98"/>
      <c r="M10" s="98"/>
      <c r="N10" s="98"/>
      <c r="O10" s="98"/>
      <c r="P10" s="125"/>
      <c r="Q10" s="99"/>
    </row>
    <row r="11" s="78" customFormat="1" ht="57" customHeight="1" spans="1:17">
      <c r="A11" s="100" t="s">
        <v>180</v>
      </c>
      <c r="B11" s="95" t="s">
        <v>182</v>
      </c>
      <c r="C11" s="94"/>
      <c r="D11" s="95"/>
      <c r="E11" s="101"/>
      <c r="F11" s="96"/>
      <c r="G11" s="96"/>
      <c r="H11" s="101"/>
      <c r="I11" s="101"/>
      <c r="J11" s="101"/>
      <c r="K11" s="101"/>
      <c r="L11" s="101"/>
      <c r="M11" s="101">
        <f>M12+M13</f>
        <v>1301</v>
      </c>
      <c r="N11" s="101">
        <f>N12+N13</f>
        <v>301</v>
      </c>
      <c r="O11" s="101">
        <f>O12+O13</f>
        <v>1000</v>
      </c>
      <c r="P11" s="124"/>
      <c r="Q11" s="96"/>
    </row>
    <row r="12" s="80" customFormat="1" ht="141" customHeight="1" spans="1:17">
      <c r="A12" s="102" t="s">
        <v>183</v>
      </c>
      <c r="B12" s="103" t="s">
        <v>184</v>
      </c>
      <c r="C12" s="103" t="s">
        <v>185</v>
      </c>
      <c r="D12" s="104" t="s">
        <v>186</v>
      </c>
      <c r="E12" s="105" t="s">
        <v>187</v>
      </c>
      <c r="F12" s="106" t="s">
        <v>188</v>
      </c>
      <c r="G12" s="104" t="s">
        <v>189</v>
      </c>
      <c r="H12" s="104" t="s">
        <v>190</v>
      </c>
      <c r="I12" s="104" t="s">
        <v>191</v>
      </c>
      <c r="J12" s="106" t="s">
        <v>192</v>
      </c>
      <c r="K12" s="106" t="s">
        <v>193</v>
      </c>
      <c r="L12" s="106" t="s">
        <v>194</v>
      </c>
      <c r="M12" s="98">
        <v>1200</v>
      </c>
      <c r="N12" s="111">
        <v>200</v>
      </c>
      <c r="O12" s="111">
        <v>1000</v>
      </c>
      <c r="P12" s="126" t="s">
        <v>195</v>
      </c>
      <c r="Q12" s="106" t="s">
        <v>196</v>
      </c>
    </row>
    <row r="13" s="80" customFormat="1" ht="141" customHeight="1" spans="1:17">
      <c r="A13" s="102" t="s">
        <v>197</v>
      </c>
      <c r="B13" s="99" t="s">
        <v>198</v>
      </c>
      <c r="C13" s="99" t="s">
        <v>185</v>
      </c>
      <c r="D13" s="99" t="s">
        <v>199</v>
      </c>
      <c r="E13" s="98" t="s">
        <v>187</v>
      </c>
      <c r="F13" s="99" t="s">
        <v>188</v>
      </c>
      <c r="G13" s="99" t="s">
        <v>200</v>
      </c>
      <c r="H13" s="106" t="s">
        <v>201</v>
      </c>
      <c r="I13" s="106" t="s">
        <v>202</v>
      </c>
      <c r="J13" s="106" t="s">
        <v>192</v>
      </c>
      <c r="K13" s="106" t="s">
        <v>193</v>
      </c>
      <c r="L13" s="106" t="s">
        <v>194</v>
      </c>
      <c r="M13" s="98">
        <v>101</v>
      </c>
      <c r="N13" s="111">
        <v>101</v>
      </c>
      <c r="O13" s="111"/>
      <c r="P13" s="126" t="s">
        <v>203</v>
      </c>
      <c r="Q13" s="106" t="s">
        <v>204</v>
      </c>
    </row>
    <row r="14" s="79" customFormat="1" ht="72" customHeight="1" spans="1:17">
      <c r="A14" s="107" t="s">
        <v>178</v>
      </c>
      <c r="B14" s="95" t="s">
        <v>205</v>
      </c>
      <c r="C14" s="94"/>
      <c r="D14" s="95"/>
      <c r="E14" s="98"/>
      <c r="F14" s="99"/>
      <c r="G14" s="99"/>
      <c r="H14" s="98"/>
      <c r="I14" s="98"/>
      <c r="J14" s="98"/>
      <c r="K14" s="98"/>
      <c r="L14" s="98"/>
      <c r="M14" s="101">
        <f>M15</f>
        <v>521</v>
      </c>
      <c r="N14" s="101">
        <f>N15</f>
        <v>521</v>
      </c>
      <c r="O14" s="101"/>
      <c r="P14" s="125"/>
      <c r="Q14" s="99"/>
    </row>
    <row r="15" s="78" customFormat="1" ht="44" customHeight="1" spans="1:17">
      <c r="A15" s="94" t="s">
        <v>180</v>
      </c>
      <c r="B15" s="95" t="s">
        <v>32</v>
      </c>
      <c r="C15" s="94"/>
      <c r="D15" s="95"/>
      <c r="E15" s="101"/>
      <c r="F15" s="96"/>
      <c r="G15" s="96"/>
      <c r="H15" s="96"/>
      <c r="I15" s="96"/>
      <c r="J15" s="96"/>
      <c r="K15" s="96"/>
      <c r="L15" s="96"/>
      <c r="M15" s="101">
        <f>M16+M17+M18</f>
        <v>521</v>
      </c>
      <c r="N15" s="101">
        <f>N16+N17+N18</f>
        <v>521</v>
      </c>
      <c r="O15" s="101"/>
      <c r="P15" s="124"/>
      <c r="Q15" s="96"/>
    </row>
    <row r="16" s="78" customFormat="1" ht="344" customHeight="1" spans="1:17">
      <c r="A16" s="94">
        <v>3</v>
      </c>
      <c r="B16" s="108" t="s">
        <v>206</v>
      </c>
      <c r="C16" s="99" t="s">
        <v>185</v>
      </c>
      <c r="D16" s="99" t="s">
        <v>207</v>
      </c>
      <c r="E16" s="98" t="s">
        <v>187</v>
      </c>
      <c r="F16" s="99" t="s">
        <v>208</v>
      </c>
      <c r="G16" s="99" t="s">
        <v>209</v>
      </c>
      <c r="H16" s="99" t="s">
        <v>190</v>
      </c>
      <c r="I16" s="99" t="s">
        <v>191</v>
      </c>
      <c r="J16" s="106" t="s">
        <v>210</v>
      </c>
      <c r="K16" s="106" t="s">
        <v>211</v>
      </c>
      <c r="L16" s="106" t="s">
        <v>194</v>
      </c>
      <c r="M16" s="98">
        <v>220</v>
      </c>
      <c r="N16" s="98">
        <v>220</v>
      </c>
      <c r="O16" s="101"/>
      <c r="P16" s="125" t="s">
        <v>212</v>
      </c>
      <c r="Q16" s="99" t="s">
        <v>213</v>
      </c>
    </row>
    <row r="17" s="78" customFormat="1" ht="152" customHeight="1" spans="1:17">
      <c r="A17" s="94">
        <v>4</v>
      </c>
      <c r="B17" s="108" t="s">
        <v>214</v>
      </c>
      <c r="C17" s="103" t="s">
        <v>185</v>
      </c>
      <c r="D17" s="104" t="s">
        <v>215</v>
      </c>
      <c r="E17" s="105" t="s">
        <v>187</v>
      </c>
      <c r="F17" s="109" t="s">
        <v>216</v>
      </c>
      <c r="G17" s="104" t="s">
        <v>217</v>
      </c>
      <c r="H17" s="104" t="s">
        <v>218</v>
      </c>
      <c r="I17" s="104" t="s">
        <v>219</v>
      </c>
      <c r="J17" s="106" t="s">
        <v>210</v>
      </c>
      <c r="K17" s="106" t="s">
        <v>211</v>
      </c>
      <c r="L17" s="106" t="s">
        <v>194</v>
      </c>
      <c r="M17" s="111">
        <v>200</v>
      </c>
      <c r="N17" s="98">
        <v>200</v>
      </c>
      <c r="O17" s="101"/>
      <c r="P17" s="127" t="s">
        <v>220</v>
      </c>
      <c r="Q17" s="104" t="s">
        <v>221</v>
      </c>
    </row>
    <row r="18" s="78" customFormat="1" ht="103" customHeight="1" spans="1:17">
      <c r="A18" s="94">
        <v>5</v>
      </c>
      <c r="B18" s="108" t="s">
        <v>222</v>
      </c>
      <c r="C18" s="103" t="s">
        <v>185</v>
      </c>
      <c r="D18" s="104" t="s">
        <v>223</v>
      </c>
      <c r="E18" s="105" t="s">
        <v>187</v>
      </c>
      <c r="F18" s="109" t="s">
        <v>216</v>
      </c>
      <c r="G18" s="104" t="s">
        <v>224</v>
      </c>
      <c r="H18" s="104" t="s">
        <v>218</v>
      </c>
      <c r="I18" s="104" t="s">
        <v>219</v>
      </c>
      <c r="J18" s="106" t="s">
        <v>192</v>
      </c>
      <c r="K18" s="106" t="s">
        <v>193</v>
      </c>
      <c r="L18" s="106" t="s">
        <v>194</v>
      </c>
      <c r="M18" s="112">
        <v>101</v>
      </c>
      <c r="N18" s="98">
        <v>101</v>
      </c>
      <c r="O18" s="101"/>
      <c r="P18" s="127" t="s">
        <v>225</v>
      </c>
      <c r="Q18" s="104" t="s">
        <v>226</v>
      </c>
    </row>
    <row r="19" s="79" customFormat="1" ht="57" customHeight="1" spans="1:17">
      <c r="A19" s="107" t="s">
        <v>180</v>
      </c>
      <c r="B19" s="95" t="s">
        <v>227</v>
      </c>
      <c r="C19" s="94"/>
      <c r="D19" s="95"/>
      <c r="E19" s="98"/>
      <c r="F19" s="99"/>
      <c r="G19" s="99"/>
      <c r="H19" s="99"/>
      <c r="I19" s="99"/>
      <c r="J19" s="99"/>
      <c r="K19" s="99"/>
      <c r="L19" s="99"/>
      <c r="M19" s="98"/>
      <c r="N19" s="98"/>
      <c r="O19" s="98"/>
      <c r="P19" s="125"/>
      <c r="Q19" s="99"/>
    </row>
    <row r="20" s="78" customFormat="1" ht="66" customHeight="1" spans="1:17">
      <c r="A20" s="94" t="s">
        <v>178</v>
      </c>
      <c r="B20" s="95" t="s">
        <v>55</v>
      </c>
      <c r="C20" s="94"/>
      <c r="D20" s="95"/>
      <c r="E20" s="101"/>
      <c r="F20" s="96"/>
      <c r="G20" s="96"/>
      <c r="H20" s="96"/>
      <c r="I20" s="96"/>
      <c r="J20" s="96"/>
      <c r="K20" s="96"/>
      <c r="L20" s="96"/>
      <c r="M20" s="101">
        <f>M21</f>
        <v>380</v>
      </c>
      <c r="N20" s="101">
        <f>N21</f>
        <v>380</v>
      </c>
      <c r="O20" s="101"/>
      <c r="P20" s="124"/>
      <c r="Q20" s="96"/>
    </row>
    <row r="21" s="80" customFormat="1" ht="233" customHeight="1" spans="1:17">
      <c r="A21" s="102" t="s">
        <v>228</v>
      </c>
      <c r="B21" s="99" t="s">
        <v>229</v>
      </c>
      <c r="C21" s="110" t="s">
        <v>185</v>
      </c>
      <c r="D21" s="110" t="s">
        <v>230</v>
      </c>
      <c r="E21" s="111" t="s">
        <v>187</v>
      </c>
      <c r="F21" s="106" t="s">
        <v>231</v>
      </c>
      <c r="G21" s="106" t="s">
        <v>232</v>
      </c>
      <c r="H21" s="106" t="s">
        <v>233</v>
      </c>
      <c r="I21" s="106" t="s">
        <v>234</v>
      </c>
      <c r="J21" s="106" t="s">
        <v>235</v>
      </c>
      <c r="K21" s="106" t="s">
        <v>236</v>
      </c>
      <c r="L21" s="106" t="s">
        <v>237</v>
      </c>
      <c r="M21" s="98">
        <v>380</v>
      </c>
      <c r="N21" s="111">
        <v>380</v>
      </c>
      <c r="O21" s="111"/>
      <c r="P21" s="128" t="s">
        <v>238</v>
      </c>
      <c r="Q21" s="106" t="s">
        <v>239</v>
      </c>
    </row>
    <row r="22" s="78" customFormat="1" ht="68" customHeight="1" spans="1:17">
      <c r="A22" s="94" t="s">
        <v>178</v>
      </c>
      <c r="B22" s="95" t="s">
        <v>67</v>
      </c>
      <c r="C22" s="94"/>
      <c r="D22" s="95"/>
      <c r="E22" s="101"/>
      <c r="F22" s="96"/>
      <c r="G22" s="96"/>
      <c r="H22" s="96"/>
      <c r="I22" s="96"/>
      <c r="J22" s="96"/>
      <c r="K22" s="96"/>
      <c r="L22" s="96"/>
      <c r="M22" s="101">
        <f>M23</f>
        <v>70</v>
      </c>
      <c r="N22" s="101">
        <f>N23</f>
        <v>70</v>
      </c>
      <c r="O22" s="101"/>
      <c r="P22" s="124"/>
      <c r="Q22" s="96"/>
    </row>
    <row r="23" s="78" customFormat="1" ht="136" customHeight="1" spans="1:17">
      <c r="A23" s="94">
        <v>7</v>
      </c>
      <c r="B23" s="108" t="s">
        <v>240</v>
      </c>
      <c r="C23" s="110" t="s">
        <v>185</v>
      </c>
      <c r="D23" s="110" t="s">
        <v>241</v>
      </c>
      <c r="E23" s="112" t="s">
        <v>187</v>
      </c>
      <c r="F23" s="110" t="s">
        <v>242</v>
      </c>
      <c r="G23" s="110" t="s">
        <v>243</v>
      </c>
      <c r="H23" s="106" t="s">
        <v>233</v>
      </c>
      <c r="I23" s="106" t="s">
        <v>234</v>
      </c>
      <c r="J23" s="106" t="s">
        <v>192</v>
      </c>
      <c r="K23" s="106" t="s">
        <v>193</v>
      </c>
      <c r="L23" s="106" t="s">
        <v>194</v>
      </c>
      <c r="M23" s="111">
        <v>70</v>
      </c>
      <c r="N23" s="101">
        <v>70</v>
      </c>
      <c r="O23" s="101"/>
      <c r="P23" s="126" t="s">
        <v>244</v>
      </c>
      <c r="Q23" s="106" t="s">
        <v>245</v>
      </c>
    </row>
    <row r="24" s="78" customFormat="1" ht="61" customHeight="1" spans="1:17">
      <c r="A24" s="94" t="s">
        <v>178</v>
      </c>
      <c r="B24" s="95" t="s">
        <v>246</v>
      </c>
      <c r="C24" s="94"/>
      <c r="D24" s="95"/>
      <c r="E24" s="101"/>
      <c r="F24" s="96"/>
      <c r="G24" s="96"/>
      <c r="H24" s="96"/>
      <c r="I24" s="96"/>
      <c r="J24" s="96"/>
      <c r="K24" s="96"/>
      <c r="L24" s="96"/>
      <c r="M24" s="101">
        <f t="shared" ref="M24:M26" si="0">M25</f>
        <v>140</v>
      </c>
      <c r="N24" s="101">
        <f t="shared" ref="N24:N26" si="1">N25</f>
        <v>140</v>
      </c>
      <c r="O24" s="101"/>
      <c r="P24" s="124"/>
      <c r="Q24" s="96"/>
    </row>
    <row r="25" s="78" customFormat="1" ht="34" customHeight="1" spans="1:17">
      <c r="A25" s="100" t="s">
        <v>180</v>
      </c>
      <c r="B25" s="95" t="s">
        <v>74</v>
      </c>
      <c r="C25" s="94"/>
      <c r="D25" s="95"/>
      <c r="E25" s="101"/>
      <c r="F25" s="96"/>
      <c r="G25" s="96"/>
      <c r="H25" s="96"/>
      <c r="I25" s="96"/>
      <c r="J25" s="96"/>
      <c r="K25" s="96"/>
      <c r="L25" s="96"/>
      <c r="M25" s="101">
        <f t="shared" si="0"/>
        <v>140</v>
      </c>
      <c r="N25" s="101">
        <f t="shared" si="1"/>
        <v>140</v>
      </c>
      <c r="O25" s="101"/>
      <c r="P25" s="124"/>
      <c r="Q25" s="96"/>
    </row>
    <row r="26" s="78" customFormat="1" ht="48" customHeight="1" spans="1:17">
      <c r="A26" s="100" t="s">
        <v>180</v>
      </c>
      <c r="B26" s="95" t="s">
        <v>74</v>
      </c>
      <c r="C26" s="94"/>
      <c r="D26" s="95"/>
      <c r="E26" s="101"/>
      <c r="F26" s="96"/>
      <c r="G26" s="96"/>
      <c r="H26" s="101"/>
      <c r="I26" s="101"/>
      <c r="J26" s="101"/>
      <c r="K26" s="101"/>
      <c r="L26" s="101"/>
      <c r="M26" s="101">
        <f t="shared" si="0"/>
        <v>140</v>
      </c>
      <c r="N26" s="101">
        <f t="shared" si="1"/>
        <v>140</v>
      </c>
      <c r="O26" s="101"/>
      <c r="P26" s="124"/>
      <c r="Q26" s="96"/>
    </row>
    <row r="27" s="79" customFormat="1" ht="163" customHeight="1" spans="1:17">
      <c r="A27" s="97" t="s">
        <v>247</v>
      </c>
      <c r="B27" s="103" t="s">
        <v>248</v>
      </c>
      <c r="C27" s="103" t="s">
        <v>185</v>
      </c>
      <c r="D27" s="104" t="s">
        <v>249</v>
      </c>
      <c r="E27" s="105" t="s">
        <v>250</v>
      </c>
      <c r="F27" s="106" t="s">
        <v>251</v>
      </c>
      <c r="G27" s="104" t="s">
        <v>252</v>
      </c>
      <c r="H27" s="104" t="s">
        <v>253</v>
      </c>
      <c r="I27" s="104" t="s">
        <v>254</v>
      </c>
      <c r="J27" s="106" t="s">
        <v>192</v>
      </c>
      <c r="K27" s="106" t="s">
        <v>193</v>
      </c>
      <c r="L27" s="106" t="s">
        <v>194</v>
      </c>
      <c r="M27" s="98">
        <v>140</v>
      </c>
      <c r="N27" s="98">
        <v>140</v>
      </c>
      <c r="O27" s="98"/>
      <c r="P27" s="127" t="s">
        <v>255</v>
      </c>
      <c r="Q27" s="104" t="s">
        <v>256</v>
      </c>
    </row>
    <row r="28" s="78" customFormat="1" ht="80" customHeight="1" spans="1:17">
      <c r="A28" s="94" t="s">
        <v>177</v>
      </c>
      <c r="B28" s="95" t="s">
        <v>115</v>
      </c>
      <c r="C28" s="95"/>
      <c r="D28" s="95"/>
      <c r="E28" s="101"/>
      <c r="F28" s="96"/>
      <c r="G28" s="96"/>
      <c r="H28" s="101"/>
      <c r="I28" s="101"/>
      <c r="J28" s="101"/>
      <c r="K28" s="101"/>
      <c r="L28" s="101"/>
      <c r="M28" s="101">
        <f t="shared" ref="M28:M31" si="2">M29</f>
        <v>2</v>
      </c>
      <c r="N28" s="101">
        <f>N29</f>
        <v>2</v>
      </c>
      <c r="O28" s="101"/>
      <c r="P28" s="124"/>
      <c r="Q28" s="96"/>
    </row>
    <row r="29" s="78" customFormat="1" ht="80" customHeight="1" spans="1:17">
      <c r="A29" s="107" t="s">
        <v>178</v>
      </c>
      <c r="B29" s="95" t="s">
        <v>122</v>
      </c>
      <c r="C29" s="95"/>
      <c r="D29" s="95"/>
      <c r="E29" s="101"/>
      <c r="F29" s="96"/>
      <c r="G29" s="96"/>
      <c r="H29" s="101"/>
      <c r="I29" s="101"/>
      <c r="J29" s="101"/>
      <c r="K29" s="101"/>
      <c r="L29" s="101"/>
      <c r="M29" s="101">
        <f t="shared" si="2"/>
        <v>2</v>
      </c>
      <c r="N29" s="101">
        <f>N30</f>
        <v>2</v>
      </c>
      <c r="O29" s="101"/>
      <c r="P29" s="124"/>
      <c r="Q29" s="96"/>
    </row>
    <row r="30" s="80" customFormat="1" ht="286" customHeight="1" spans="1:17">
      <c r="A30" s="113">
        <v>9</v>
      </c>
      <c r="B30" s="99" t="s">
        <v>257</v>
      </c>
      <c r="C30" s="108" t="s">
        <v>185</v>
      </c>
      <c r="D30" s="108" t="s">
        <v>258</v>
      </c>
      <c r="E30" s="98" t="s">
        <v>187</v>
      </c>
      <c r="F30" s="99" t="s">
        <v>259</v>
      </c>
      <c r="G30" s="99" t="s">
        <v>260</v>
      </c>
      <c r="H30" s="99" t="s">
        <v>261</v>
      </c>
      <c r="I30" s="99" t="s">
        <v>262</v>
      </c>
      <c r="J30" s="99" t="s">
        <v>261</v>
      </c>
      <c r="K30" s="99" t="s">
        <v>262</v>
      </c>
      <c r="L30" s="99" t="s">
        <v>263</v>
      </c>
      <c r="M30" s="98">
        <v>2</v>
      </c>
      <c r="N30" s="111">
        <v>2</v>
      </c>
      <c r="O30" s="111"/>
      <c r="P30" s="125" t="s">
        <v>264</v>
      </c>
      <c r="Q30" s="99" t="s">
        <v>265</v>
      </c>
    </row>
    <row r="31" s="78" customFormat="1" ht="90" customHeight="1" spans="1:17">
      <c r="A31" s="94" t="s">
        <v>177</v>
      </c>
      <c r="B31" s="95" t="s">
        <v>43</v>
      </c>
      <c r="C31" s="94"/>
      <c r="D31" s="95"/>
      <c r="E31" s="101"/>
      <c r="F31" s="96"/>
      <c r="G31" s="96"/>
      <c r="H31" s="101"/>
      <c r="I31" s="101"/>
      <c r="J31" s="101"/>
      <c r="K31" s="101"/>
      <c r="L31" s="101"/>
      <c r="M31" s="101">
        <f>M34+M37</f>
        <v>2315</v>
      </c>
      <c r="N31" s="101">
        <f>N34+N37</f>
        <v>1315</v>
      </c>
      <c r="O31" s="101">
        <f>O34+O37</f>
        <v>1000</v>
      </c>
      <c r="P31" s="124"/>
      <c r="Q31" s="96"/>
    </row>
    <row r="32" s="78" customFormat="1" ht="92" customHeight="1" spans="1:17">
      <c r="A32" s="94" t="s">
        <v>178</v>
      </c>
      <c r="B32" s="95" t="s">
        <v>46</v>
      </c>
      <c r="C32" s="94"/>
      <c r="D32" s="95"/>
      <c r="E32" s="101"/>
      <c r="F32" s="96"/>
      <c r="G32" s="96"/>
      <c r="H32" s="96"/>
      <c r="I32" s="96"/>
      <c r="J32" s="96"/>
      <c r="K32" s="96"/>
      <c r="L32" s="96"/>
      <c r="M32" s="101"/>
      <c r="N32" s="101"/>
      <c r="O32" s="101"/>
      <c r="P32" s="124"/>
      <c r="Q32" s="96"/>
    </row>
    <row r="33" s="78" customFormat="1" ht="101" customHeight="1" spans="1:17">
      <c r="A33" s="94" t="s">
        <v>178</v>
      </c>
      <c r="B33" s="95" t="s">
        <v>48</v>
      </c>
      <c r="C33" s="94"/>
      <c r="D33" s="95"/>
      <c r="E33" s="101"/>
      <c r="F33" s="96"/>
      <c r="G33" s="96"/>
      <c r="H33" s="101"/>
      <c r="I33" s="101"/>
      <c r="J33" s="101"/>
      <c r="K33" s="101"/>
      <c r="L33" s="101"/>
      <c r="M33" s="98">
        <f>M34</f>
        <v>295</v>
      </c>
      <c r="N33" s="98">
        <v>295</v>
      </c>
      <c r="O33" s="98"/>
      <c r="P33" s="124"/>
      <c r="Q33" s="96"/>
    </row>
    <row r="34" s="78" customFormat="1" ht="99" customHeight="1" spans="1:17">
      <c r="A34" s="94" t="s">
        <v>178</v>
      </c>
      <c r="B34" s="95" t="s">
        <v>51</v>
      </c>
      <c r="C34" s="94"/>
      <c r="D34" s="95"/>
      <c r="E34" s="101"/>
      <c r="F34" s="96"/>
      <c r="G34" s="96"/>
      <c r="H34" s="96"/>
      <c r="I34" s="96"/>
      <c r="J34" s="96"/>
      <c r="K34" s="96"/>
      <c r="L34" s="96"/>
      <c r="M34" s="98">
        <f>M35+M36</f>
        <v>295</v>
      </c>
      <c r="N34" s="98">
        <v>295</v>
      </c>
      <c r="O34" s="98"/>
      <c r="P34" s="124"/>
      <c r="Q34" s="96"/>
    </row>
    <row r="35" s="78" customFormat="1" ht="269" customHeight="1" spans="1:17">
      <c r="A35" s="94">
        <v>10</v>
      </c>
      <c r="B35" s="103" t="s">
        <v>266</v>
      </c>
      <c r="C35" s="114" t="s">
        <v>185</v>
      </c>
      <c r="D35" s="106" t="s">
        <v>267</v>
      </c>
      <c r="E35" s="111" t="s">
        <v>187</v>
      </c>
      <c r="F35" s="106" t="s">
        <v>188</v>
      </c>
      <c r="G35" s="106" t="s">
        <v>268</v>
      </c>
      <c r="H35" s="110" t="s">
        <v>269</v>
      </c>
      <c r="I35" s="110" t="s">
        <v>270</v>
      </c>
      <c r="J35" s="106" t="s">
        <v>192</v>
      </c>
      <c r="K35" s="106" t="s">
        <v>193</v>
      </c>
      <c r="L35" s="106" t="s">
        <v>194</v>
      </c>
      <c r="M35" s="98">
        <v>210</v>
      </c>
      <c r="N35" s="98">
        <v>210</v>
      </c>
      <c r="O35" s="98"/>
      <c r="P35" s="126" t="s">
        <v>271</v>
      </c>
      <c r="Q35" s="106" t="s">
        <v>272</v>
      </c>
    </row>
    <row r="36" s="78" customFormat="1" ht="165" customHeight="1" spans="1:17">
      <c r="A36" s="94">
        <v>11</v>
      </c>
      <c r="B36" s="103" t="s">
        <v>273</v>
      </c>
      <c r="C36" s="104" t="s">
        <v>185</v>
      </c>
      <c r="D36" s="106" t="s">
        <v>274</v>
      </c>
      <c r="E36" s="105" t="s">
        <v>187</v>
      </c>
      <c r="F36" s="104" t="s">
        <v>188</v>
      </c>
      <c r="G36" s="104" t="s">
        <v>275</v>
      </c>
      <c r="H36" s="104" t="s">
        <v>201</v>
      </c>
      <c r="I36" s="104" t="s">
        <v>202</v>
      </c>
      <c r="J36" s="106" t="s">
        <v>192</v>
      </c>
      <c r="K36" s="106" t="s">
        <v>193</v>
      </c>
      <c r="L36" s="106" t="s">
        <v>194</v>
      </c>
      <c r="M36" s="98">
        <v>85</v>
      </c>
      <c r="N36" s="98">
        <v>85</v>
      </c>
      <c r="O36" s="98"/>
      <c r="P36" s="127" t="s">
        <v>276</v>
      </c>
      <c r="Q36" s="104" t="s">
        <v>277</v>
      </c>
    </row>
    <row r="37" s="78" customFormat="1" ht="68" customHeight="1" spans="1:17">
      <c r="A37" s="94" t="s">
        <v>178</v>
      </c>
      <c r="B37" s="95" t="s">
        <v>54</v>
      </c>
      <c r="C37" s="94"/>
      <c r="D37" s="95"/>
      <c r="E37" s="101"/>
      <c r="F37" s="96"/>
      <c r="G37" s="96"/>
      <c r="H37" s="101"/>
      <c r="I37" s="101"/>
      <c r="J37" s="101"/>
      <c r="K37" s="101"/>
      <c r="L37" s="101"/>
      <c r="M37" s="101">
        <f>M38+M39+M40</f>
        <v>2020</v>
      </c>
      <c r="N37" s="101">
        <f>N38+N39+N40</f>
        <v>1020</v>
      </c>
      <c r="O37" s="101">
        <f>O38+O39+O40</f>
        <v>1000</v>
      </c>
      <c r="P37" s="124"/>
      <c r="Q37" s="96"/>
    </row>
    <row r="38" s="80" customFormat="1" ht="178" customHeight="1" spans="1:17">
      <c r="A38" s="113">
        <v>12</v>
      </c>
      <c r="B38" s="108" t="s">
        <v>278</v>
      </c>
      <c r="C38" s="104" t="s">
        <v>185</v>
      </c>
      <c r="D38" s="104" t="s">
        <v>279</v>
      </c>
      <c r="E38" s="111" t="s">
        <v>187</v>
      </c>
      <c r="F38" s="106" t="s">
        <v>188</v>
      </c>
      <c r="G38" s="106" t="s">
        <v>189</v>
      </c>
      <c r="H38" s="104" t="s">
        <v>190</v>
      </c>
      <c r="I38" s="104" t="s">
        <v>191</v>
      </c>
      <c r="J38" s="106" t="s">
        <v>192</v>
      </c>
      <c r="K38" s="106" t="s">
        <v>193</v>
      </c>
      <c r="L38" s="106" t="s">
        <v>194</v>
      </c>
      <c r="M38" s="98">
        <v>1500</v>
      </c>
      <c r="N38" s="111">
        <v>500</v>
      </c>
      <c r="O38" s="111">
        <v>1000</v>
      </c>
      <c r="P38" s="126" t="s">
        <v>280</v>
      </c>
      <c r="Q38" s="106" t="s">
        <v>281</v>
      </c>
    </row>
    <row r="39" s="80" customFormat="1" ht="150" customHeight="1" spans="1:17">
      <c r="A39" s="113">
        <v>13</v>
      </c>
      <c r="B39" s="99" t="s">
        <v>282</v>
      </c>
      <c r="C39" s="106" t="s">
        <v>185</v>
      </c>
      <c r="D39" s="106" t="s">
        <v>283</v>
      </c>
      <c r="E39" s="111" t="s">
        <v>187</v>
      </c>
      <c r="F39" s="106" t="s">
        <v>284</v>
      </c>
      <c r="G39" s="106" t="s">
        <v>232</v>
      </c>
      <c r="H39" s="106" t="s">
        <v>233</v>
      </c>
      <c r="I39" s="106" t="s">
        <v>234</v>
      </c>
      <c r="J39" s="106" t="s">
        <v>192</v>
      </c>
      <c r="K39" s="106" t="s">
        <v>193</v>
      </c>
      <c r="L39" s="106" t="s">
        <v>194</v>
      </c>
      <c r="M39" s="98">
        <v>500</v>
      </c>
      <c r="N39" s="111">
        <v>500</v>
      </c>
      <c r="O39" s="111"/>
      <c r="P39" s="126" t="s">
        <v>285</v>
      </c>
      <c r="Q39" s="106" t="s">
        <v>286</v>
      </c>
    </row>
    <row r="40" s="80" customFormat="1" ht="150" customHeight="1" spans="1:17">
      <c r="A40" s="113">
        <v>14</v>
      </c>
      <c r="B40" s="108" t="s">
        <v>287</v>
      </c>
      <c r="C40" s="103" t="s">
        <v>185</v>
      </c>
      <c r="D40" s="108" t="s">
        <v>288</v>
      </c>
      <c r="E40" s="107" t="s">
        <v>187</v>
      </c>
      <c r="F40" s="108" t="s">
        <v>188</v>
      </c>
      <c r="G40" s="108" t="s">
        <v>289</v>
      </c>
      <c r="H40" s="106" t="s">
        <v>290</v>
      </c>
      <c r="I40" s="106" t="s">
        <v>291</v>
      </c>
      <c r="J40" s="106" t="s">
        <v>192</v>
      </c>
      <c r="K40" s="106" t="s">
        <v>193</v>
      </c>
      <c r="L40" s="106" t="s">
        <v>194</v>
      </c>
      <c r="M40" s="129">
        <v>20</v>
      </c>
      <c r="N40" s="111">
        <v>20</v>
      </c>
      <c r="O40" s="111"/>
      <c r="P40" s="126" t="s">
        <v>280</v>
      </c>
      <c r="Q40" s="106" t="s">
        <v>281</v>
      </c>
    </row>
    <row r="41" s="80" customFormat="1" ht="97" customHeight="1" spans="1:17">
      <c r="A41" s="94" t="s">
        <v>176</v>
      </c>
      <c r="B41" s="95" t="s">
        <v>73</v>
      </c>
      <c r="C41" s="95"/>
      <c r="D41" s="95"/>
      <c r="E41" s="107"/>
      <c r="F41" s="108"/>
      <c r="G41" s="108"/>
      <c r="H41" s="106"/>
      <c r="I41" s="106"/>
      <c r="J41" s="106"/>
      <c r="K41" s="106"/>
      <c r="L41" s="106"/>
      <c r="M41" s="101">
        <f>M44</f>
        <v>14</v>
      </c>
      <c r="N41" s="101">
        <f>SUM(N42)</f>
        <v>14</v>
      </c>
      <c r="O41" s="101"/>
      <c r="P41" s="126"/>
      <c r="Q41" s="106"/>
    </row>
    <row r="42" s="80" customFormat="1" ht="77" customHeight="1" spans="1:17">
      <c r="A42" s="94" t="s">
        <v>177</v>
      </c>
      <c r="B42" s="95" t="s">
        <v>73</v>
      </c>
      <c r="C42" s="95"/>
      <c r="D42" s="95"/>
      <c r="E42" s="107"/>
      <c r="F42" s="108"/>
      <c r="G42" s="108"/>
      <c r="H42" s="106"/>
      <c r="I42" s="106"/>
      <c r="J42" s="106"/>
      <c r="K42" s="106"/>
      <c r="L42" s="106"/>
      <c r="M42" s="101">
        <f>M43</f>
        <v>14</v>
      </c>
      <c r="N42" s="101">
        <f>SUM(N43)</f>
        <v>14</v>
      </c>
      <c r="O42" s="101"/>
      <c r="P42" s="126"/>
      <c r="Q42" s="106"/>
    </row>
    <row r="43" s="80" customFormat="1" ht="90" customHeight="1" spans="1:17">
      <c r="A43" s="107" t="s">
        <v>178</v>
      </c>
      <c r="B43" s="95" t="s">
        <v>77</v>
      </c>
      <c r="C43" s="95"/>
      <c r="D43" s="95"/>
      <c r="E43" s="107"/>
      <c r="F43" s="108"/>
      <c r="G43" s="108"/>
      <c r="H43" s="106"/>
      <c r="I43" s="106"/>
      <c r="J43" s="106"/>
      <c r="K43" s="106"/>
      <c r="L43" s="106"/>
      <c r="M43" s="101">
        <f>M44</f>
        <v>14</v>
      </c>
      <c r="N43" s="101">
        <f>SUM(N44)</f>
        <v>14</v>
      </c>
      <c r="O43" s="101"/>
      <c r="P43" s="126"/>
      <c r="Q43" s="106"/>
    </row>
    <row r="44" s="80" customFormat="1" ht="227" customHeight="1" spans="1:17">
      <c r="A44" s="113">
        <v>15</v>
      </c>
      <c r="B44" s="108" t="s">
        <v>292</v>
      </c>
      <c r="C44" s="103" t="s">
        <v>185</v>
      </c>
      <c r="D44" s="103" t="s">
        <v>293</v>
      </c>
      <c r="E44" s="111" t="s">
        <v>187</v>
      </c>
      <c r="F44" s="106" t="s">
        <v>188</v>
      </c>
      <c r="G44" s="106" t="s">
        <v>294</v>
      </c>
      <c r="H44" s="106" t="s">
        <v>295</v>
      </c>
      <c r="I44" s="106" t="s">
        <v>296</v>
      </c>
      <c r="J44" s="106" t="s">
        <v>297</v>
      </c>
      <c r="K44" s="106" t="s">
        <v>298</v>
      </c>
      <c r="L44" s="106" t="s">
        <v>263</v>
      </c>
      <c r="M44" s="111">
        <v>14</v>
      </c>
      <c r="N44" s="111">
        <v>14</v>
      </c>
      <c r="O44" s="111"/>
      <c r="P44" s="127" t="s">
        <v>299</v>
      </c>
      <c r="Q44" s="104" t="s">
        <v>299</v>
      </c>
    </row>
    <row r="45" s="81" customFormat="1" ht="30" hidden="1" customHeight="1" spans="1:17">
      <c r="A45" s="115" t="s">
        <v>178</v>
      </c>
      <c r="B45" s="116" t="s">
        <v>300</v>
      </c>
      <c r="C45" s="117"/>
      <c r="D45" s="116"/>
      <c r="E45" s="118"/>
      <c r="F45" s="119"/>
      <c r="G45" s="119"/>
      <c r="H45" s="119"/>
      <c r="I45" s="119"/>
      <c r="J45" s="119"/>
      <c r="K45" s="119"/>
      <c r="L45" s="119"/>
      <c r="M45" s="118"/>
      <c r="N45" s="118"/>
      <c r="O45" s="118"/>
      <c r="P45" s="119"/>
      <c r="Q45" s="119"/>
    </row>
    <row r="46" s="81" customFormat="1" ht="30" hidden="1" customHeight="1" spans="1:17">
      <c r="A46" s="115" t="s">
        <v>178</v>
      </c>
      <c r="B46" s="116" t="s">
        <v>97</v>
      </c>
      <c r="C46" s="117"/>
      <c r="D46" s="116"/>
      <c r="E46" s="118"/>
      <c r="F46" s="119"/>
      <c r="G46" s="119"/>
      <c r="H46" s="119"/>
      <c r="I46" s="119"/>
      <c r="J46" s="119"/>
      <c r="K46" s="119"/>
      <c r="L46" s="119"/>
      <c r="M46" s="118"/>
      <c r="N46" s="118"/>
      <c r="O46" s="118"/>
      <c r="P46" s="119"/>
      <c r="Q46" s="119"/>
    </row>
    <row r="47" s="81" customFormat="1" ht="30" hidden="1" customHeight="1" spans="1:17">
      <c r="A47" s="117" t="s">
        <v>177</v>
      </c>
      <c r="B47" s="116" t="s">
        <v>100</v>
      </c>
      <c r="C47" s="117"/>
      <c r="D47" s="116"/>
      <c r="E47" s="118"/>
      <c r="F47" s="119"/>
      <c r="G47" s="119"/>
      <c r="H47" s="119"/>
      <c r="I47" s="119"/>
      <c r="J47" s="119"/>
      <c r="K47" s="119"/>
      <c r="L47" s="119"/>
      <c r="M47" s="118"/>
      <c r="N47" s="118"/>
      <c r="O47" s="118"/>
      <c r="P47" s="119"/>
      <c r="Q47" s="119"/>
    </row>
    <row r="48" s="81" customFormat="1" ht="30" hidden="1" customHeight="1" spans="1:17">
      <c r="A48" s="115" t="s">
        <v>178</v>
      </c>
      <c r="B48" s="116" t="s">
        <v>103</v>
      </c>
      <c r="C48" s="117"/>
      <c r="D48" s="116"/>
      <c r="E48" s="118"/>
      <c r="F48" s="119"/>
      <c r="G48" s="119"/>
      <c r="H48" s="119"/>
      <c r="I48" s="119"/>
      <c r="J48" s="119"/>
      <c r="K48" s="119"/>
      <c r="L48" s="119"/>
      <c r="M48" s="118"/>
      <c r="N48" s="118"/>
      <c r="O48" s="118"/>
      <c r="P48" s="119"/>
      <c r="Q48" s="119"/>
    </row>
    <row r="49" s="81" customFormat="1" ht="30" hidden="1" customHeight="1" spans="1:17">
      <c r="A49" s="115" t="s">
        <v>178</v>
      </c>
      <c r="B49" s="116" t="s">
        <v>106</v>
      </c>
      <c r="C49" s="117"/>
      <c r="D49" s="116"/>
      <c r="E49" s="118"/>
      <c r="F49" s="119"/>
      <c r="G49" s="119"/>
      <c r="H49" s="119"/>
      <c r="I49" s="119"/>
      <c r="J49" s="119"/>
      <c r="K49" s="119"/>
      <c r="L49" s="119"/>
      <c r="M49" s="118"/>
      <c r="N49" s="118"/>
      <c r="O49" s="118"/>
      <c r="P49" s="119"/>
      <c r="Q49" s="119"/>
    </row>
    <row r="50" s="81" customFormat="1" ht="30" hidden="1" customHeight="1" spans="1:17">
      <c r="A50" s="115" t="s">
        <v>178</v>
      </c>
      <c r="B50" s="116" t="s">
        <v>108</v>
      </c>
      <c r="C50" s="117"/>
      <c r="D50" s="116"/>
      <c r="E50" s="118"/>
      <c r="F50" s="119"/>
      <c r="G50" s="119"/>
      <c r="H50" s="119"/>
      <c r="I50" s="119"/>
      <c r="J50" s="119"/>
      <c r="K50" s="119"/>
      <c r="L50" s="119"/>
      <c r="M50" s="118"/>
      <c r="N50" s="118"/>
      <c r="O50" s="118"/>
      <c r="P50" s="119"/>
      <c r="Q50" s="119"/>
    </row>
    <row r="51" s="81" customFormat="1" ht="30" hidden="1" customHeight="1" spans="1:17">
      <c r="A51" s="115" t="s">
        <v>178</v>
      </c>
      <c r="B51" s="116" t="s">
        <v>110</v>
      </c>
      <c r="C51" s="117"/>
      <c r="D51" s="116"/>
      <c r="E51" s="118"/>
      <c r="F51" s="119"/>
      <c r="G51" s="119"/>
      <c r="H51" s="119"/>
      <c r="I51" s="119"/>
      <c r="J51" s="119"/>
      <c r="K51" s="119"/>
      <c r="L51" s="119"/>
      <c r="M51" s="118"/>
      <c r="N51" s="118"/>
      <c r="O51" s="118"/>
      <c r="P51" s="119"/>
      <c r="Q51" s="119"/>
    </row>
    <row r="52" s="81" customFormat="1" ht="30" hidden="1" customHeight="1" spans="1:17">
      <c r="A52" s="115" t="s">
        <v>178</v>
      </c>
      <c r="B52" s="116" t="s">
        <v>112</v>
      </c>
      <c r="C52" s="117"/>
      <c r="D52" s="116"/>
      <c r="E52" s="118"/>
      <c r="F52" s="119"/>
      <c r="G52" s="119"/>
      <c r="H52" s="119"/>
      <c r="I52" s="119"/>
      <c r="J52" s="119"/>
      <c r="K52" s="119"/>
      <c r="L52" s="119"/>
      <c r="M52" s="118"/>
      <c r="N52" s="118"/>
      <c r="O52" s="118"/>
      <c r="P52" s="119"/>
      <c r="Q52" s="119"/>
    </row>
    <row r="53" s="81" customFormat="1" ht="30" hidden="1" customHeight="1" spans="1:17">
      <c r="A53" s="115" t="s">
        <v>178</v>
      </c>
      <c r="B53" s="116" t="s">
        <v>114</v>
      </c>
      <c r="C53" s="117"/>
      <c r="D53" s="116"/>
      <c r="E53" s="118"/>
      <c r="F53" s="119"/>
      <c r="G53" s="119"/>
      <c r="H53" s="119"/>
      <c r="I53" s="119"/>
      <c r="J53" s="119"/>
      <c r="K53" s="119"/>
      <c r="L53" s="119"/>
      <c r="M53" s="118"/>
      <c r="N53" s="118"/>
      <c r="O53" s="118"/>
      <c r="P53" s="119"/>
      <c r="Q53" s="119"/>
    </row>
    <row r="54" s="81" customFormat="1" ht="30" hidden="1" customHeight="1" spans="1:17">
      <c r="A54" s="117" t="s">
        <v>177</v>
      </c>
      <c r="B54" s="116" t="s">
        <v>116</v>
      </c>
      <c r="C54" s="117"/>
      <c r="D54" s="116"/>
      <c r="E54" s="118"/>
      <c r="F54" s="119"/>
      <c r="G54" s="119"/>
      <c r="H54" s="119"/>
      <c r="I54" s="119"/>
      <c r="J54" s="119"/>
      <c r="K54" s="119"/>
      <c r="L54" s="119"/>
      <c r="M54" s="118"/>
      <c r="N54" s="118"/>
      <c r="O54" s="118"/>
      <c r="P54" s="119"/>
      <c r="Q54" s="119"/>
    </row>
    <row r="55" s="81" customFormat="1" ht="30" hidden="1" customHeight="1" spans="1:17">
      <c r="A55" s="115" t="s">
        <v>178</v>
      </c>
      <c r="B55" s="116" t="s">
        <v>119</v>
      </c>
      <c r="C55" s="117"/>
      <c r="D55" s="116"/>
      <c r="E55" s="118"/>
      <c r="F55" s="119"/>
      <c r="G55" s="119"/>
      <c r="H55" s="119"/>
      <c r="I55" s="119"/>
      <c r="J55" s="119"/>
      <c r="K55" s="119"/>
      <c r="L55" s="119"/>
      <c r="M55" s="118"/>
      <c r="N55" s="118"/>
      <c r="O55" s="118"/>
      <c r="P55" s="119"/>
      <c r="Q55" s="119"/>
    </row>
    <row r="56" s="81" customFormat="1" ht="30" hidden="1" customHeight="1" spans="1:17">
      <c r="A56" s="115" t="s">
        <v>178</v>
      </c>
      <c r="B56" s="116" t="s">
        <v>121</v>
      </c>
      <c r="C56" s="117"/>
      <c r="D56" s="116"/>
      <c r="E56" s="118"/>
      <c r="F56" s="119"/>
      <c r="G56" s="119"/>
      <c r="H56" s="119"/>
      <c r="I56" s="119"/>
      <c r="J56" s="119"/>
      <c r="K56" s="119"/>
      <c r="L56" s="119"/>
      <c r="M56" s="118"/>
      <c r="N56" s="118"/>
      <c r="O56" s="118"/>
      <c r="P56" s="119"/>
      <c r="Q56" s="119"/>
    </row>
    <row r="57" s="81" customFormat="1" ht="30" hidden="1" customHeight="1" spans="1:17">
      <c r="A57" s="115" t="s">
        <v>178</v>
      </c>
      <c r="B57" s="116" t="s">
        <v>123</v>
      </c>
      <c r="C57" s="117"/>
      <c r="D57" s="116"/>
      <c r="E57" s="118"/>
      <c r="F57" s="119"/>
      <c r="G57" s="119"/>
      <c r="H57" s="119"/>
      <c r="I57" s="119"/>
      <c r="J57" s="119"/>
      <c r="K57" s="119"/>
      <c r="L57" s="119"/>
      <c r="M57" s="118"/>
      <c r="N57" s="118"/>
      <c r="O57" s="118"/>
      <c r="P57" s="119"/>
      <c r="Q57" s="119"/>
    </row>
    <row r="58" s="81" customFormat="1" ht="30" hidden="1" customHeight="1" spans="1:17">
      <c r="A58" s="115" t="s">
        <v>178</v>
      </c>
      <c r="B58" s="116" t="s">
        <v>125</v>
      </c>
      <c r="C58" s="117"/>
      <c r="D58" s="116"/>
      <c r="E58" s="118"/>
      <c r="F58" s="119"/>
      <c r="G58" s="119"/>
      <c r="H58" s="119"/>
      <c r="I58" s="119"/>
      <c r="J58" s="119"/>
      <c r="K58" s="119"/>
      <c r="L58" s="119"/>
      <c r="M58" s="118"/>
      <c r="N58" s="118"/>
      <c r="O58" s="118"/>
      <c r="P58" s="119"/>
      <c r="Q58" s="119"/>
    </row>
    <row r="59" s="81" customFormat="1" ht="30" hidden="1" customHeight="1" spans="1:17">
      <c r="A59" s="115" t="s">
        <v>178</v>
      </c>
      <c r="B59" s="116" t="s">
        <v>127</v>
      </c>
      <c r="C59" s="117"/>
      <c r="D59" s="116"/>
      <c r="E59" s="118"/>
      <c r="F59" s="119"/>
      <c r="G59" s="119"/>
      <c r="H59" s="119"/>
      <c r="I59" s="119"/>
      <c r="J59" s="119"/>
      <c r="K59" s="119"/>
      <c r="L59" s="119"/>
      <c r="M59" s="118"/>
      <c r="N59" s="118"/>
      <c r="O59" s="118"/>
      <c r="P59" s="119"/>
      <c r="Q59" s="119"/>
    </row>
    <row r="60" s="81" customFormat="1" ht="30" hidden="1" customHeight="1" spans="1:17">
      <c r="A60" s="117" t="s">
        <v>176</v>
      </c>
      <c r="B60" s="116" t="s">
        <v>130</v>
      </c>
      <c r="C60" s="117"/>
      <c r="D60" s="116"/>
      <c r="E60" s="118"/>
      <c r="F60" s="119"/>
      <c r="G60" s="119"/>
      <c r="H60" s="119"/>
      <c r="I60" s="119"/>
      <c r="J60" s="119"/>
      <c r="K60" s="119"/>
      <c r="L60" s="119"/>
      <c r="M60" s="118"/>
      <c r="N60" s="118"/>
      <c r="O60" s="118"/>
      <c r="P60" s="119"/>
      <c r="Q60" s="119"/>
    </row>
    <row r="61" s="81" customFormat="1" ht="30" hidden="1" customHeight="1" spans="1:17">
      <c r="A61" s="117" t="s">
        <v>177</v>
      </c>
      <c r="B61" s="116" t="s">
        <v>132</v>
      </c>
      <c r="C61" s="117"/>
      <c r="D61" s="116"/>
      <c r="E61" s="118"/>
      <c r="F61" s="119"/>
      <c r="G61" s="119"/>
      <c r="H61" s="119"/>
      <c r="I61" s="119"/>
      <c r="J61" s="119"/>
      <c r="K61" s="119"/>
      <c r="L61" s="119"/>
      <c r="M61" s="118"/>
      <c r="N61" s="118"/>
      <c r="O61" s="118"/>
      <c r="P61" s="119"/>
      <c r="Q61" s="119"/>
    </row>
    <row r="62" s="81" customFormat="1" ht="30" hidden="1" customHeight="1" spans="1:17">
      <c r="A62" s="115" t="s">
        <v>178</v>
      </c>
      <c r="B62" s="116" t="s">
        <v>134</v>
      </c>
      <c r="C62" s="117"/>
      <c r="D62" s="116"/>
      <c r="E62" s="118"/>
      <c r="F62" s="119"/>
      <c r="G62" s="119"/>
      <c r="H62" s="119"/>
      <c r="I62" s="119"/>
      <c r="J62" s="119"/>
      <c r="K62" s="119"/>
      <c r="L62" s="119"/>
      <c r="M62" s="118"/>
      <c r="N62" s="118"/>
      <c r="O62" s="118"/>
      <c r="P62" s="119"/>
      <c r="Q62" s="119"/>
    </row>
    <row r="63" s="81" customFormat="1" ht="30" hidden="1" customHeight="1" spans="1:17">
      <c r="A63" s="115" t="s">
        <v>178</v>
      </c>
      <c r="B63" s="116" t="s">
        <v>136</v>
      </c>
      <c r="C63" s="117"/>
      <c r="D63" s="116"/>
      <c r="E63" s="118"/>
      <c r="F63" s="119"/>
      <c r="G63" s="119"/>
      <c r="H63" s="119"/>
      <c r="I63" s="119"/>
      <c r="J63" s="119"/>
      <c r="K63" s="119"/>
      <c r="L63" s="119"/>
      <c r="M63" s="118"/>
      <c r="N63" s="118"/>
      <c r="O63" s="118"/>
      <c r="P63" s="119"/>
      <c r="Q63" s="119"/>
    </row>
    <row r="64" s="81" customFormat="1" ht="30" hidden="1" customHeight="1" spans="1:17">
      <c r="A64" s="117" t="s">
        <v>177</v>
      </c>
      <c r="B64" s="116" t="s">
        <v>138</v>
      </c>
      <c r="C64" s="117"/>
      <c r="D64" s="116"/>
      <c r="E64" s="118"/>
      <c r="F64" s="119"/>
      <c r="G64" s="119"/>
      <c r="H64" s="119"/>
      <c r="I64" s="119"/>
      <c r="J64" s="119"/>
      <c r="K64" s="119"/>
      <c r="L64" s="119"/>
      <c r="M64" s="118"/>
      <c r="N64" s="118"/>
      <c r="O64" s="118"/>
      <c r="P64" s="119"/>
      <c r="Q64" s="119"/>
    </row>
    <row r="65" s="81" customFormat="1" ht="30" hidden="1" customHeight="1" spans="1:17">
      <c r="A65" s="115" t="s">
        <v>178</v>
      </c>
      <c r="B65" s="116" t="s">
        <v>140</v>
      </c>
      <c r="C65" s="117"/>
      <c r="D65" s="116"/>
      <c r="E65" s="118"/>
      <c r="F65" s="119"/>
      <c r="G65" s="119"/>
      <c r="H65" s="119"/>
      <c r="I65" s="119"/>
      <c r="J65" s="119"/>
      <c r="K65" s="119"/>
      <c r="L65" s="119"/>
      <c r="M65" s="118"/>
      <c r="N65" s="118"/>
      <c r="O65" s="118"/>
      <c r="P65" s="119"/>
      <c r="Q65" s="119"/>
    </row>
    <row r="66" s="81" customFormat="1" ht="30" hidden="1" customHeight="1" spans="1:17">
      <c r="A66" s="115" t="s">
        <v>178</v>
      </c>
      <c r="B66" s="116" t="s">
        <v>301</v>
      </c>
      <c r="C66" s="117"/>
      <c r="D66" s="116"/>
      <c r="E66" s="118"/>
      <c r="F66" s="119"/>
      <c r="G66" s="119"/>
      <c r="H66" s="119"/>
      <c r="I66" s="119"/>
      <c r="J66" s="119"/>
      <c r="K66" s="119"/>
      <c r="L66" s="119"/>
      <c r="M66" s="118"/>
      <c r="N66" s="118"/>
      <c r="O66" s="118"/>
      <c r="P66" s="119"/>
      <c r="Q66" s="119"/>
    </row>
    <row r="67" s="81" customFormat="1" ht="30" hidden="1" customHeight="1" spans="1:17">
      <c r="A67" s="115" t="s">
        <v>178</v>
      </c>
      <c r="B67" s="116" t="s">
        <v>144</v>
      </c>
      <c r="C67" s="117"/>
      <c r="D67" s="116"/>
      <c r="E67" s="118"/>
      <c r="F67" s="119"/>
      <c r="G67" s="119"/>
      <c r="H67" s="119"/>
      <c r="I67" s="119"/>
      <c r="J67" s="119"/>
      <c r="K67" s="119"/>
      <c r="L67" s="119"/>
      <c r="M67" s="118"/>
      <c r="N67" s="118"/>
      <c r="O67" s="118"/>
      <c r="P67" s="119"/>
      <c r="Q67" s="119"/>
    </row>
    <row r="68" s="81" customFormat="1" ht="30" hidden="1" customHeight="1" spans="1:17">
      <c r="A68" s="115" t="s">
        <v>178</v>
      </c>
      <c r="B68" s="116" t="s">
        <v>146</v>
      </c>
      <c r="C68" s="117"/>
      <c r="D68" s="116"/>
      <c r="E68" s="118"/>
      <c r="F68" s="119"/>
      <c r="G68" s="119"/>
      <c r="H68" s="119"/>
      <c r="I68" s="119"/>
      <c r="J68" s="119"/>
      <c r="K68" s="119"/>
      <c r="L68" s="119"/>
      <c r="M68" s="118"/>
      <c r="N68" s="118"/>
      <c r="O68" s="118"/>
      <c r="P68" s="119"/>
      <c r="Q68" s="119"/>
    </row>
    <row r="69" s="82" customFormat="1" ht="30" hidden="1" customHeight="1" spans="1:17">
      <c r="A69" s="117" t="s">
        <v>176</v>
      </c>
      <c r="B69" s="116" t="s">
        <v>149</v>
      </c>
      <c r="C69" s="117"/>
      <c r="D69" s="116"/>
      <c r="E69" s="131"/>
      <c r="F69" s="132"/>
      <c r="G69" s="132"/>
      <c r="H69" s="132"/>
      <c r="I69" s="132"/>
      <c r="J69" s="132"/>
      <c r="K69" s="132"/>
      <c r="L69" s="132"/>
      <c r="M69" s="131"/>
      <c r="N69" s="131"/>
      <c r="O69" s="131"/>
      <c r="P69" s="132"/>
      <c r="Q69" s="132"/>
    </row>
    <row r="70" s="82" customFormat="1" ht="30" hidden="1" customHeight="1" spans="1:17">
      <c r="A70" s="117" t="s">
        <v>177</v>
      </c>
      <c r="B70" s="116" t="s">
        <v>149</v>
      </c>
      <c r="C70" s="117"/>
      <c r="D70" s="116"/>
      <c r="E70" s="131"/>
      <c r="F70" s="132"/>
      <c r="G70" s="132"/>
      <c r="H70" s="132"/>
      <c r="I70" s="132"/>
      <c r="J70" s="132"/>
      <c r="K70" s="132"/>
      <c r="L70" s="132"/>
      <c r="M70" s="131"/>
      <c r="N70" s="131"/>
      <c r="O70" s="131"/>
      <c r="P70" s="132"/>
      <c r="Q70" s="132"/>
    </row>
    <row r="71" s="82" customFormat="1" ht="30" hidden="1" customHeight="1" spans="1:17">
      <c r="A71" s="117" t="s">
        <v>178</v>
      </c>
      <c r="B71" s="116" t="s">
        <v>149</v>
      </c>
      <c r="C71" s="117"/>
      <c r="D71" s="116"/>
      <c r="E71" s="131"/>
      <c r="F71" s="132"/>
      <c r="G71" s="132"/>
      <c r="H71" s="132"/>
      <c r="I71" s="132"/>
      <c r="J71" s="132"/>
      <c r="K71" s="132"/>
      <c r="L71" s="132"/>
      <c r="M71" s="131"/>
      <c r="N71" s="131"/>
      <c r="O71" s="131"/>
      <c r="P71" s="132"/>
      <c r="Q71" s="132"/>
    </row>
    <row r="72" s="82" customFormat="1" ht="30" hidden="1" customHeight="1" spans="1:17">
      <c r="A72" s="117" t="s">
        <v>176</v>
      </c>
      <c r="B72" s="116" t="s">
        <v>115</v>
      </c>
      <c r="C72" s="117"/>
      <c r="D72" s="116"/>
      <c r="E72" s="131"/>
      <c r="F72" s="132"/>
      <c r="G72" s="132"/>
      <c r="H72" s="132"/>
      <c r="I72" s="132"/>
      <c r="J72" s="132"/>
      <c r="K72" s="132"/>
      <c r="L72" s="132"/>
      <c r="M72" s="131"/>
      <c r="N72" s="131"/>
      <c r="O72" s="131"/>
      <c r="P72" s="132"/>
      <c r="Q72" s="132"/>
    </row>
    <row r="73" s="82" customFormat="1" ht="30" hidden="1" customHeight="1" spans="1:17">
      <c r="A73" s="117" t="s">
        <v>177</v>
      </c>
      <c r="B73" s="116" t="s">
        <v>115</v>
      </c>
      <c r="C73" s="117"/>
      <c r="D73" s="116"/>
      <c r="E73" s="131"/>
      <c r="F73" s="132"/>
      <c r="G73" s="132"/>
      <c r="H73" s="132"/>
      <c r="I73" s="132"/>
      <c r="J73" s="132"/>
      <c r="K73" s="132"/>
      <c r="L73" s="132"/>
      <c r="M73" s="131"/>
      <c r="N73" s="131"/>
      <c r="O73" s="131"/>
      <c r="P73" s="132"/>
      <c r="Q73" s="132"/>
    </row>
    <row r="74" s="82" customFormat="1" ht="45" hidden="1" customHeight="1" spans="1:17">
      <c r="A74" s="117" t="s">
        <v>178</v>
      </c>
      <c r="B74" s="116" t="s">
        <v>155</v>
      </c>
      <c r="C74" s="117"/>
      <c r="D74" s="116"/>
      <c r="E74" s="131"/>
      <c r="F74" s="132"/>
      <c r="G74" s="132"/>
      <c r="H74" s="132"/>
      <c r="I74" s="132"/>
      <c r="J74" s="132"/>
      <c r="K74" s="132"/>
      <c r="L74" s="132"/>
      <c r="M74" s="131"/>
      <c r="N74" s="131"/>
      <c r="O74" s="131"/>
      <c r="P74" s="132"/>
      <c r="Q74" s="132"/>
    </row>
    <row r="75" s="82" customFormat="1" ht="30" hidden="1" customHeight="1" spans="1:17">
      <c r="A75" s="117" t="s">
        <v>178</v>
      </c>
      <c r="B75" s="116" t="s">
        <v>156</v>
      </c>
      <c r="C75" s="117"/>
      <c r="D75" s="116"/>
      <c r="E75" s="131"/>
      <c r="F75" s="132"/>
      <c r="G75" s="132"/>
      <c r="H75" s="132"/>
      <c r="I75" s="132"/>
      <c r="J75" s="132"/>
      <c r="K75" s="132"/>
      <c r="L75" s="132"/>
      <c r="M75" s="131"/>
      <c r="N75" s="131"/>
      <c r="O75" s="131"/>
      <c r="P75" s="132"/>
      <c r="Q75" s="132"/>
    </row>
    <row r="76" s="81" customFormat="1" ht="30" hidden="1" customHeight="1" spans="1:17">
      <c r="A76" s="115" t="s">
        <v>178</v>
      </c>
      <c r="B76" s="116" t="s">
        <v>302</v>
      </c>
      <c r="C76" s="117"/>
      <c r="D76" s="116"/>
      <c r="E76" s="118"/>
      <c r="F76" s="119"/>
      <c r="G76" s="119"/>
      <c r="H76" s="119"/>
      <c r="I76" s="119"/>
      <c r="J76" s="119"/>
      <c r="K76" s="119"/>
      <c r="L76" s="119"/>
      <c r="M76" s="118"/>
      <c r="N76" s="118"/>
      <c r="O76" s="118"/>
      <c r="P76" s="119"/>
      <c r="Q76" s="119"/>
    </row>
    <row r="77" s="81" customFormat="1" ht="14.25" spans="1:17">
      <c r="A77" s="133"/>
      <c r="B77" s="134"/>
      <c r="C77" s="133"/>
      <c r="D77" s="134"/>
      <c r="E77" s="133"/>
      <c r="F77" s="134"/>
      <c r="G77" s="134"/>
      <c r="H77" s="134"/>
      <c r="I77" s="134"/>
      <c r="J77" s="134"/>
      <c r="K77" s="134"/>
      <c r="L77" s="134"/>
      <c r="M77" s="133"/>
      <c r="N77" s="133"/>
      <c r="O77" s="133"/>
      <c r="P77" s="134"/>
      <c r="Q77" s="134"/>
    </row>
  </sheetData>
  <mergeCells count="77">
    <mergeCell ref="A1:D1"/>
    <mergeCell ref="A2:Q2"/>
    <mergeCell ref="H3:L3"/>
    <mergeCell ref="M3:O3"/>
    <mergeCell ref="B6:G6"/>
    <mergeCell ref="B7:D7"/>
    <mergeCell ref="B8:D8"/>
    <mergeCell ref="B9:D9"/>
    <mergeCell ref="B10:D10"/>
    <mergeCell ref="B11:D11"/>
    <mergeCell ref="B14:D14"/>
    <mergeCell ref="B15:D15"/>
    <mergeCell ref="B19:D19"/>
    <mergeCell ref="B20:D20"/>
    <mergeCell ref="B22:D22"/>
    <mergeCell ref="B24:D24"/>
    <mergeCell ref="B25:D25"/>
    <mergeCell ref="B26:D26"/>
    <mergeCell ref="B28:D28"/>
    <mergeCell ref="B29:D29"/>
    <mergeCell ref="B31:D31"/>
    <mergeCell ref="B32:D32"/>
    <mergeCell ref="B33:D33"/>
    <mergeCell ref="B34:D34"/>
    <mergeCell ref="B37:D37"/>
    <mergeCell ref="B41:D41"/>
    <mergeCell ref="B42:D42"/>
    <mergeCell ref="B43:D43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  <mergeCell ref="O4:O5"/>
    <mergeCell ref="P3:P5"/>
    <mergeCell ref="Q3:Q5"/>
  </mergeCells>
  <pageMargins left="0.708333333333333" right="0.156944444444444" top="0.354166666666667" bottom="0.0784722222222222" header="0.196527777777778" footer="0.275"/>
  <pageSetup paperSize="9" scale="30" fitToHeight="0" orientation="landscape" horizont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9"/>
  <sheetViews>
    <sheetView workbookViewId="0">
      <selection activeCell="A1" sqref="A1:O1"/>
    </sheetView>
  </sheetViews>
  <sheetFormatPr defaultColWidth="9" defaultRowHeight="13.5"/>
  <cols>
    <col min="1" max="1" width="7.25" customWidth="1"/>
    <col min="2" max="2" width="27.3833333333333" customWidth="1"/>
    <col min="3" max="3" width="10" customWidth="1"/>
    <col min="4" max="4" width="6.63333333333333" customWidth="1"/>
    <col min="7" max="7" width="13.6333333333333" customWidth="1"/>
    <col min="9" max="9" width="7.88333333333333" customWidth="1"/>
    <col min="10" max="10" width="39.75" customWidth="1"/>
    <col min="11" max="11" width="10.3833333333333" customWidth="1"/>
    <col min="12" max="12" width="7.38333333333333" customWidth="1"/>
    <col min="15" max="15" width="18.3833333333333" customWidth="1"/>
  </cols>
  <sheetData>
    <row r="1" ht="32" customHeight="1" spans="1:15">
      <c r="A1" s="1" t="s">
        <v>303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1</v>
      </c>
      <c r="B2" s="2" t="s">
        <v>2</v>
      </c>
      <c r="C2" s="2" t="s">
        <v>3</v>
      </c>
      <c r="D2" s="3" t="s">
        <v>4</v>
      </c>
      <c r="E2" s="4"/>
      <c r="F2" s="5" t="s">
        <v>5</v>
      </c>
      <c r="G2" s="6"/>
      <c r="I2" s="2" t="s">
        <v>1</v>
      </c>
      <c r="J2" s="2" t="s">
        <v>2</v>
      </c>
      <c r="K2" s="2" t="s">
        <v>3</v>
      </c>
      <c r="L2" s="3" t="s">
        <v>4</v>
      </c>
      <c r="M2" s="4"/>
      <c r="N2" s="3" t="s">
        <v>5</v>
      </c>
      <c r="O2" s="4"/>
    </row>
    <row r="3" ht="38" customHeight="1" spans="1:15">
      <c r="A3" s="2"/>
      <c r="B3" s="2"/>
      <c r="C3" s="7"/>
      <c r="D3" s="2" t="s">
        <v>8</v>
      </c>
      <c r="E3" s="8" t="s">
        <v>7</v>
      </c>
      <c r="F3" s="5" t="s">
        <v>9</v>
      </c>
      <c r="G3" s="6" t="s">
        <v>10</v>
      </c>
      <c r="I3" s="2"/>
      <c r="J3" s="2"/>
      <c r="K3" s="2"/>
      <c r="L3" s="2" t="s">
        <v>8</v>
      </c>
      <c r="M3" s="2" t="s">
        <v>7</v>
      </c>
      <c r="N3" s="5" t="s">
        <v>9</v>
      </c>
      <c r="O3" s="6" t="s">
        <v>10</v>
      </c>
    </row>
    <row r="4" spans="1:15">
      <c r="A4" s="9" t="s">
        <v>11</v>
      </c>
      <c r="B4" s="10"/>
      <c r="C4" s="11"/>
      <c r="D4" s="12"/>
      <c r="E4" s="13"/>
      <c r="F4" s="14"/>
      <c r="G4" s="15"/>
      <c r="I4" s="50"/>
      <c r="J4" s="50"/>
      <c r="K4" s="50"/>
      <c r="L4" s="51"/>
      <c r="M4" s="51"/>
      <c r="N4" s="51"/>
      <c r="O4" s="51"/>
    </row>
    <row r="5" spans="1:15">
      <c r="A5" s="16" t="s">
        <v>15</v>
      </c>
      <c r="B5" s="17" t="s">
        <v>16</v>
      </c>
      <c r="C5" s="18"/>
      <c r="D5" s="19"/>
      <c r="E5" s="20"/>
      <c r="F5" s="21"/>
      <c r="G5" s="22"/>
      <c r="I5" s="16" t="s">
        <v>153</v>
      </c>
      <c r="J5" s="17" t="s">
        <v>154</v>
      </c>
      <c r="K5" s="18"/>
      <c r="L5" s="19"/>
      <c r="M5" s="49"/>
      <c r="N5" s="21"/>
      <c r="O5" s="22"/>
    </row>
    <row r="6" spans="1:15">
      <c r="A6" s="23" t="s">
        <v>13</v>
      </c>
      <c r="B6" s="24" t="s">
        <v>18</v>
      </c>
      <c r="C6" s="25"/>
      <c r="D6" s="26"/>
      <c r="E6" s="27"/>
      <c r="F6" s="28"/>
      <c r="G6" s="29"/>
      <c r="I6" s="41" t="s">
        <v>13</v>
      </c>
      <c r="J6" s="52" t="s">
        <v>304</v>
      </c>
      <c r="K6" s="42"/>
      <c r="L6" s="43"/>
      <c r="M6" s="53"/>
      <c r="N6" s="45"/>
      <c r="O6" s="46"/>
    </row>
    <row r="7" spans="1:15">
      <c r="A7" s="30">
        <v>1</v>
      </c>
      <c r="B7" s="31" t="s">
        <v>179</v>
      </c>
      <c r="C7" s="32"/>
      <c r="D7" s="33"/>
      <c r="E7" s="34"/>
      <c r="F7" s="35"/>
      <c r="G7" s="15"/>
      <c r="I7" s="30">
        <v>1</v>
      </c>
      <c r="J7" s="47" t="s">
        <v>17</v>
      </c>
      <c r="K7" s="32"/>
      <c r="L7" s="33"/>
      <c r="M7" s="54"/>
      <c r="N7" s="35"/>
      <c r="O7" s="15"/>
    </row>
    <row r="8" spans="1:15">
      <c r="A8" s="36" t="s">
        <v>305</v>
      </c>
      <c r="B8" s="31" t="s">
        <v>181</v>
      </c>
      <c r="C8" s="32"/>
      <c r="D8" s="33"/>
      <c r="E8" s="34"/>
      <c r="F8" s="35"/>
      <c r="G8" s="15"/>
      <c r="I8" s="30">
        <v>2</v>
      </c>
      <c r="J8" s="55" t="s">
        <v>306</v>
      </c>
      <c r="K8" s="32"/>
      <c r="L8" s="33"/>
      <c r="M8" s="54"/>
      <c r="N8" s="35"/>
      <c r="O8" s="15"/>
    </row>
    <row r="9" ht="18" customHeight="1" spans="1:15">
      <c r="A9" s="36" t="s">
        <v>307</v>
      </c>
      <c r="B9" s="31" t="s">
        <v>182</v>
      </c>
      <c r="C9" s="32"/>
      <c r="D9" s="33"/>
      <c r="E9" s="34"/>
      <c r="F9" s="35"/>
      <c r="G9" s="15"/>
      <c r="I9" s="30">
        <v>3</v>
      </c>
      <c r="J9" s="37" t="s">
        <v>23</v>
      </c>
      <c r="K9" s="32"/>
      <c r="L9" s="33"/>
      <c r="M9" s="54"/>
      <c r="N9" s="35"/>
      <c r="O9" s="15"/>
    </row>
    <row r="10" ht="18" customHeight="1" spans="1:15">
      <c r="A10" s="30">
        <v>2</v>
      </c>
      <c r="B10" s="31" t="s">
        <v>205</v>
      </c>
      <c r="C10" s="32"/>
      <c r="D10" s="33"/>
      <c r="E10" s="34"/>
      <c r="F10" s="35"/>
      <c r="G10" s="15"/>
      <c r="I10" s="30">
        <v>4</v>
      </c>
      <c r="J10" s="37" t="s">
        <v>26</v>
      </c>
      <c r="K10" s="32"/>
      <c r="L10" s="33"/>
      <c r="M10" s="54"/>
      <c r="N10" s="35"/>
      <c r="O10" s="15"/>
    </row>
    <row r="11" ht="27" customHeight="1" spans="1:15">
      <c r="A11" s="36" t="s">
        <v>305</v>
      </c>
      <c r="B11" s="10" t="s">
        <v>32</v>
      </c>
      <c r="C11" s="32"/>
      <c r="D11" s="33"/>
      <c r="E11" s="34"/>
      <c r="F11" s="35"/>
      <c r="G11" s="15"/>
      <c r="I11" s="30">
        <v>5</v>
      </c>
      <c r="J11" s="56" t="s">
        <v>308</v>
      </c>
      <c r="K11" s="32"/>
      <c r="L11" s="33"/>
      <c r="M11" s="54"/>
      <c r="N11" s="35"/>
      <c r="O11" s="15"/>
    </row>
    <row r="12" ht="27" customHeight="1" spans="1:15">
      <c r="A12" s="36" t="s">
        <v>307</v>
      </c>
      <c r="B12" s="10" t="s">
        <v>227</v>
      </c>
      <c r="C12" s="32"/>
      <c r="D12" s="33"/>
      <c r="E12" s="34"/>
      <c r="F12" s="35"/>
      <c r="G12" s="15"/>
      <c r="I12" s="30">
        <v>6</v>
      </c>
      <c r="J12" s="37" t="s">
        <v>309</v>
      </c>
      <c r="K12" s="32"/>
      <c r="L12" s="33"/>
      <c r="M12" s="54"/>
      <c r="N12" s="35"/>
      <c r="O12" s="15"/>
    </row>
    <row r="13" ht="27" customHeight="1" spans="1:15">
      <c r="A13" s="36" t="s">
        <v>310</v>
      </c>
      <c r="B13" s="10" t="s">
        <v>35</v>
      </c>
      <c r="C13" s="32"/>
      <c r="D13" s="33"/>
      <c r="E13" s="34"/>
      <c r="F13" s="35"/>
      <c r="G13" s="15"/>
      <c r="I13" s="30">
        <v>7</v>
      </c>
      <c r="J13" s="57" t="s">
        <v>311</v>
      </c>
      <c r="K13" s="32"/>
      <c r="L13" s="33"/>
      <c r="M13" s="54"/>
      <c r="N13" s="35"/>
      <c r="O13" s="15"/>
    </row>
    <row r="14" ht="18" customHeight="1" spans="1:15">
      <c r="A14" s="36" t="s">
        <v>312</v>
      </c>
      <c r="B14" s="10" t="s">
        <v>313</v>
      </c>
      <c r="C14" s="32"/>
      <c r="D14" s="33"/>
      <c r="E14" s="34"/>
      <c r="F14" s="35"/>
      <c r="G14" s="15"/>
      <c r="I14" s="30">
        <v>8</v>
      </c>
      <c r="J14" s="47" t="s">
        <v>36</v>
      </c>
      <c r="K14" s="32"/>
      <c r="L14" s="33"/>
      <c r="M14" s="54"/>
      <c r="N14" s="35"/>
      <c r="O14" s="15"/>
    </row>
    <row r="15" ht="18" customHeight="1" spans="1:15">
      <c r="A15" s="30">
        <v>3</v>
      </c>
      <c r="B15" s="31" t="s">
        <v>50</v>
      </c>
      <c r="C15" s="32"/>
      <c r="D15" s="33"/>
      <c r="E15" s="34"/>
      <c r="F15" s="35"/>
      <c r="G15" s="15"/>
      <c r="I15" s="30">
        <v>9</v>
      </c>
      <c r="J15" s="47" t="s">
        <v>115</v>
      </c>
      <c r="K15" s="32"/>
      <c r="L15" s="33"/>
      <c r="M15" s="54"/>
      <c r="N15" s="35"/>
      <c r="O15" s="15"/>
    </row>
    <row r="16" ht="18" customHeight="1" spans="1:15">
      <c r="A16" s="30">
        <v>4</v>
      </c>
      <c r="B16" s="31" t="s">
        <v>53</v>
      </c>
      <c r="C16" s="32"/>
      <c r="D16" s="33"/>
      <c r="E16" s="34"/>
      <c r="F16" s="35"/>
      <c r="G16" s="15"/>
      <c r="I16" s="58" t="s">
        <v>42</v>
      </c>
      <c r="J16" s="52" t="s">
        <v>43</v>
      </c>
      <c r="K16" s="52"/>
      <c r="L16" s="52"/>
      <c r="M16" s="52"/>
      <c r="N16" s="52"/>
      <c r="O16" s="52"/>
    </row>
    <row r="17" ht="24" customHeight="1" spans="1:15">
      <c r="A17" s="36" t="s">
        <v>305</v>
      </c>
      <c r="B17" s="10" t="s">
        <v>314</v>
      </c>
      <c r="C17" s="32"/>
      <c r="D17" s="33"/>
      <c r="E17" s="34"/>
      <c r="F17" s="35"/>
      <c r="G17" s="15"/>
      <c r="I17" s="30">
        <v>1</v>
      </c>
      <c r="J17" s="37" t="s">
        <v>46</v>
      </c>
      <c r="K17" s="32"/>
      <c r="L17" s="33"/>
      <c r="M17" s="54"/>
      <c r="N17" s="35"/>
      <c r="O17" s="15"/>
    </row>
    <row r="18" ht="24" customHeight="1" spans="1:15">
      <c r="A18" s="36" t="s">
        <v>307</v>
      </c>
      <c r="B18" s="10" t="s">
        <v>315</v>
      </c>
      <c r="C18" s="32"/>
      <c r="D18" s="33"/>
      <c r="E18" s="34"/>
      <c r="F18" s="35"/>
      <c r="G18" s="15"/>
      <c r="I18" s="30">
        <v>2</v>
      </c>
      <c r="J18" s="37" t="s">
        <v>48</v>
      </c>
      <c r="K18" s="32"/>
      <c r="L18" s="33"/>
      <c r="M18" s="54"/>
      <c r="N18" s="35"/>
      <c r="O18" s="15"/>
    </row>
    <row r="19" ht="24" customHeight="1" spans="1:15">
      <c r="A19" s="36" t="s">
        <v>310</v>
      </c>
      <c r="B19" s="10" t="s">
        <v>316</v>
      </c>
      <c r="C19" s="32"/>
      <c r="D19" s="33"/>
      <c r="E19" s="34"/>
      <c r="F19" s="35"/>
      <c r="G19" s="15"/>
      <c r="I19" s="30">
        <v>3</v>
      </c>
      <c r="J19" s="37" t="s">
        <v>51</v>
      </c>
      <c r="K19" s="32"/>
      <c r="L19" s="33"/>
      <c r="M19" s="54"/>
      <c r="N19" s="35"/>
      <c r="O19" s="15"/>
    </row>
    <row r="20" ht="24" customHeight="1" spans="1:15">
      <c r="A20" s="36" t="s">
        <v>312</v>
      </c>
      <c r="B20" s="10" t="s">
        <v>44</v>
      </c>
      <c r="C20" s="32"/>
      <c r="D20" s="33"/>
      <c r="E20" s="34"/>
      <c r="F20" s="35"/>
      <c r="G20" s="15"/>
      <c r="I20" s="30">
        <v>4</v>
      </c>
      <c r="J20" s="37" t="s">
        <v>54</v>
      </c>
      <c r="K20" s="32"/>
      <c r="L20" s="33"/>
      <c r="M20" s="54"/>
      <c r="N20" s="35"/>
      <c r="O20" s="15"/>
    </row>
    <row r="21" spans="1:15">
      <c r="A21" s="30">
        <v>5</v>
      </c>
      <c r="B21" s="31" t="s">
        <v>55</v>
      </c>
      <c r="C21" s="32"/>
      <c r="D21" s="33"/>
      <c r="E21" s="34"/>
      <c r="F21" s="35"/>
      <c r="G21" s="15"/>
      <c r="I21" s="58" t="s">
        <v>56</v>
      </c>
      <c r="J21" s="52" t="s">
        <v>57</v>
      </c>
      <c r="K21" s="52"/>
      <c r="L21" s="52"/>
      <c r="M21" s="52"/>
      <c r="N21" s="52"/>
      <c r="O21" s="52"/>
    </row>
    <row r="22" ht="22" customHeight="1" spans="1:15">
      <c r="A22" s="30">
        <v>6</v>
      </c>
      <c r="B22" s="31" t="s">
        <v>317</v>
      </c>
      <c r="C22" s="32"/>
      <c r="D22" s="33"/>
      <c r="E22" s="34"/>
      <c r="F22" s="35"/>
      <c r="G22" s="15"/>
      <c r="I22" s="30">
        <v>1</v>
      </c>
      <c r="J22" s="56" t="s">
        <v>59</v>
      </c>
      <c r="K22" s="32"/>
      <c r="L22" s="33"/>
      <c r="M22" s="54"/>
      <c r="N22" s="35"/>
      <c r="O22" s="15"/>
    </row>
    <row r="23" ht="29" customHeight="1" spans="1:15">
      <c r="A23" s="30">
        <v>7</v>
      </c>
      <c r="B23" s="37" t="s">
        <v>318</v>
      </c>
      <c r="C23" s="32"/>
      <c r="D23" s="33"/>
      <c r="E23" s="34"/>
      <c r="F23" s="35"/>
      <c r="G23" s="15"/>
      <c r="I23" s="30">
        <v>2</v>
      </c>
      <c r="J23" s="37" t="s">
        <v>61</v>
      </c>
      <c r="K23" s="32"/>
      <c r="L23" s="33"/>
      <c r="M23" s="54"/>
      <c r="N23" s="35"/>
      <c r="O23" s="15"/>
    </row>
    <row r="24" ht="29" customHeight="1" spans="1:15">
      <c r="A24" s="23" t="s">
        <v>42</v>
      </c>
      <c r="B24" s="38" t="s">
        <v>60</v>
      </c>
      <c r="C24" s="25"/>
      <c r="D24" s="26"/>
      <c r="E24" s="27"/>
      <c r="F24" s="28"/>
      <c r="G24" s="29"/>
      <c r="I24" s="30">
        <v>3</v>
      </c>
      <c r="J24" s="37" t="s">
        <v>64</v>
      </c>
      <c r="K24" s="32"/>
      <c r="L24" s="33"/>
      <c r="M24" s="54"/>
      <c r="N24" s="35"/>
      <c r="O24" s="15"/>
    </row>
    <row r="25" ht="29" customHeight="1" spans="1:15">
      <c r="A25" s="30">
        <v>1</v>
      </c>
      <c r="B25" s="37" t="s">
        <v>62</v>
      </c>
      <c r="C25" s="32"/>
      <c r="D25" s="33"/>
      <c r="E25" s="34"/>
      <c r="F25" s="35"/>
      <c r="G25" s="15"/>
      <c r="I25" s="30">
        <v>4</v>
      </c>
      <c r="J25" s="37" t="s">
        <v>319</v>
      </c>
      <c r="K25" s="32"/>
      <c r="L25" s="33"/>
      <c r="M25" s="54"/>
      <c r="N25" s="35"/>
      <c r="O25" s="15"/>
    </row>
    <row r="26" ht="29" customHeight="1" spans="1:15">
      <c r="A26" s="30">
        <v>2</v>
      </c>
      <c r="B26" s="39" t="s">
        <v>65</v>
      </c>
      <c r="C26" s="32"/>
      <c r="D26" s="33"/>
      <c r="E26" s="34"/>
      <c r="F26" s="35"/>
      <c r="G26" s="15"/>
      <c r="I26" s="30">
        <v>5</v>
      </c>
      <c r="J26" s="37" t="s">
        <v>68</v>
      </c>
      <c r="K26" s="32"/>
      <c r="L26" s="33"/>
      <c r="M26" s="54"/>
      <c r="N26" s="35"/>
      <c r="O26" s="15"/>
    </row>
    <row r="27" ht="24" spans="1:15">
      <c r="A27" s="30">
        <v>3</v>
      </c>
      <c r="B27" s="37" t="s">
        <v>67</v>
      </c>
      <c r="C27" s="32"/>
      <c r="D27" s="33"/>
      <c r="E27" s="34"/>
      <c r="F27" s="35"/>
      <c r="G27" s="15"/>
      <c r="I27" s="30">
        <v>6</v>
      </c>
      <c r="J27" s="37" t="s">
        <v>320</v>
      </c>
      <c r="K27" s="11"/>
      <c r="L27" s="12"/>
      <c r="M27" s="59"/>
      <c r="N27" s="14"/>
      <c r="O27" s="15"/>
    </row>
    <row r="28" spans="1:15">
      <c r="A28" s="30">
        <v>4</v>
      </c>
      <c r="B28" s="37" t="s">
        <v>69</v>
      </c>
      <c r="C28" s="32"/>
      <c r="D28" s="33"/>
      <c r="E28" s="34"/>
      <c r="F28" s="35"/>
      <c r="G28" s="15"/>
      <c r="I28" s="16" t="s">
        <v>72</v>
      </c>
      <c r="J28" s="17" t="s">
        <v>73</v>
      </c>
      <c r="K28" s="18"/>
      <c r="L28" s="19"/>
      <c r="M28" s="49"/>
      <c r="N28" s="21"/>
      <c r="O28" s="22"/>
    </row>
    <row r="29" spans="1:15">
      <c r="A29" s="23" t="s">
        <v>56</v>
      </c>
      <c r="B29" s="38" t="s">
        <v>321</v>
      </c>
      <c r="C29" s="25"/>
      <c r="D29" s="26"/>
      <c r="E29" s="27"/>
      <c r="F29" s="28"/>
      <c r="G29" s="29"/>
      <c r="I29" s="41" t="s">
        <v>13</v>
      </c>
      <c r="J29" s="52" t="s">
        <v>73</v>
      </c>
      <c r="K29" s="42"/>
      <c r="L29" s="43"/>
      <c r="M29" s="53"/>
      <c r="N29" s="45"/>
      <c r="O29" s="46"/>
    </row>
    <row r="30" spans="1:15">
      <c r="A30" s="30">
        <v>1</v>
      </c>
      <c r="B30" s="37" t="s">
        <v>246</v>
      </c>
      <c r="C30" s="32"/>
      <c r="D30" s="33"/>
      <c r="E30" s="34"/>
      <c r="F30" s="35"/>
      <c r="G30" s="15"/>
      <c r="I30" s="30">
        <v>1</v>
      </c>
      <c r="J30" s="37" t="s">
        <v>75</v>
      </c>
      <c r="K30" s="32"/>
      <c r="L30" s="33"/>
      <c r="M30" s="54"/>
      <c r="N30" s="35"/>
      <c r="O30" s="15"/>
    </row>
    <row r="31" spans="1:15">
      <c r="A31" s="36" t="s">
        <v>305</v>
      </c>
      <c r="B31" s="37" t="s">
        <v>74</v>
      </c>
      <c r="C31" s="32"/>
      <c r="D31" s="33"/>
      <c r="E31" s="34"/>
      <c r="F31" s="35"/>
      <c r="G31" s="15"/>
      <c r="I31" s="30">
        <v>2</v>
      </c>
      <c r="J31" s="37" t="s">
        <v>77</v>
      </c>
      <c r="K31" s="32"/>
      <c r="L31" s="33"/>
      <c r="M31" s="54"/>
      <c r="N31" s="35"/>
      <c r="O31" s="15"/>
    </row>
    <row r="32" spans="1:15">
      <c r="A32" s="36" t="s">
        <v>307</v>
      </c>
      <c r="B32" s="37" t="s">
        <v>78</v>
      </c>
      <c r="C32" s="32"/>
      <c r="D32" s="33"/>
      <c r="E32" s="34"/>
      <c r="F32" s="35"/>
      <c r="G32" s="15"/>
      <c r="I32" s="30">
        <v>3</v>
      </c>
      <c r="J32" s="47" t="s">
        <v>322</v>
      </c>
      <c r="K32" s="11"/>
      <c r="L32" s="12"/>
      <c r="M32" s="59"/>
      <c r="N32" s="14"/>
      <c r="O32" s="15"/>
    </row>
    <row r="33" spans="1:15">
      <c r="A33" s="36" t="s">
        <v>310</v>
      </c>
      <c r="B33" s="37" t="s">
        <v>323</v>
      </c>
      <c r="C33" s="32"/>
      <c r="D33" s="33"/>
      <c r="E33" s="34"/>
      <c r="F33" s="35"/>
      <c r="G33" s="15"/>
      <c r="I33" s="16" t="s">
        <v>82</v>
      </c>
      <c r="J33" s="17" t="s">
        <v>83</v>
      </c>
      <c r="K33" s="18"/>
      <c r="L33" s="19"/>
      <c r="M33" s="49"/>
      <c r="N33" s="21"/>
      <c r="O33" s="22"/>
    </row>
    <row r="34" spans="1:15">
      <c r="A34" s="36" t="s">
        <v>312</v>
      </c>
      <c r="B34" s="37" t="s">
        <v>324</v>
      </c>
      <c r="C34" s="32"/>
      <c r="D34" s="33"/>
      <c r="E34" s="34"/>
      <c r="F34" s="35"/>
      <c r="G34" s="15"/>
      <c r="I34" s="58" t="s">
        <v>13</v>
      </c>
      <c r="J34" s="52" t="s">
        <v>85</v>
      </c>
      <c r="K34" s="52"/>
      <c r="L34" s="52"/>
      <c r="M34" s="52"/>
      <c r="N34" s="52"/>
      <c r="O34" s="52"/>
    </row>
    <row r="35" spans="1:15">
      <c r="A35" s="30">
        <v>2</v>
      </c>
      <c r="B35" s="39" t="s">
        <v>84</v>
      </c>
      <c r="C35" s="32"/>
      <c r="D35" s="33"/>
      <c r="E35" s="34"/>
      <c r="F35" s="35"/>
      <c r="G35" s="15"/>
      <c r="I35" s="30">
        <v>1</v>
      </c>
      <c r="J35" s="60" t="s">
        <v>88</v>
      </c>
      <c r="K35" s="32"/>
      <c r="L35" s="33"/>
      <c r="M35" s="54"/>
      <c r="N35" s="35"/>
      <c r="O35" s="15"/>
    </row>
    <row r="36" spans="1:15">
      <c r="A36" s="23" t="s">
        <v>86</v>
      </c>
      <c r="B36" s="40" t="s">
        <v>87</v>
      </c>
      <c r="C36" s="25"/>
      <c r="D36" s="26"/>
      <c r="E36" s="27"/>
      <c r="F36" s="28"/>
      <c r="G36" s="29"/>
      <c r="I36" s="58" t="s">
        <v>42</v>
      </c>
      <c r="J36" s="52" t="s">
        <v>90</v>
      </c>
      <c r="K36" s="52"/>
      <c r="L36" s="52"/>
      <c r="M36" s="52"/>
      <c r="N36" s="52"/>
      <c r="O36" s="52"/>
    </row>
    <row r="37" spans="1:15">
      <c r="A37" s="30">
        <v>1</v>
      </c>
      <c r="B37" s="39" t="s">
        <v>89</v>
      </c>
      <c r="C37" s="32"/>
      <c r="D37" s="33"/>
      <c r="E37" s="34"/>
      <c r="F37" s="35"/>
      <c r="G37" s="15"/>
      <c r="I37" s="30">
        <v>1</v>
      </c>
      <c r="J37" s="37" t="s">
        <v>325</v>
      </c>
      <c r="K37" s="32"/>
      <c r="L37" s="33"/>
      <c r="M37" s="54"/>
      <c r="N37" s="35"/>
      <c r="O37" s="15"/>
    </row>
    <row r="38" spans="1:15">
      <c r="A38" s="30">
        <v>2</v>
      </c>
      <c r="B38" s="39" t="s">
        <v>91</v>
      </c>
      <c r="C38" s="32"/>
      <c r="D38" s="33"/>
      <c r="E38" s="34"/>
      <c r="F38" s="35"/>
      <c r="G38" s="15"/>
      <c r="I38" s="30">
        <v>2</v>
      </c>
      <c r="J38" s="37" t="s">
        <v>300</v>
      </c>
      <c r="K38" s="32"/>
      <c r="L38" s="33"/>
      <c r="M38" s="54"/>
      <c r="N38" s="35"/>
      <c r="O38" s="15"/>
    </row>
    <row r="39" spans="1:15">
      <c r="A39" s="30">
        <v>3</v>
      </c>
      <c r="B39" s="39" t="s">
        <v>94</v>
      </c>
      <c r="C39" s="32"/>
      <c r="D39" s="33"/>
      <c r="E39" s="34"/>
      <c r="F39" s="35"/>
      <c r="G39" s="15"/>
      <c r="I39" s="30">
        <v>3</v>
      </c>
      <c r="J39" s="37" t="s">
        <v>97</v>
      </c>
      <c r="K39" s="32"/>
      <c r="L39" s="33"/>
      <c r="M39" s="54"/>
      <c r="N39" s="35"/>
      <c r="O39" s="15"/>
    </row>
    <row r="40" spans="1:15">
      <c r="A40" s="30">
        <v>4</v>
      </c>
      <c r="B40" s="39" t="s">
        <v>96</v>
      </c>
      <c r="C40" s="32"/>
      <c r="D40" s="33"/>
      <c r="E40" s="34"/>
      <c r="F40" s="35"/>
      <c r="G40" s="15"/>
      <c r="I40" s="58" t="s">
        <v>56</v>
      </c>
      <c r="J40" s="52" t="s">
        <v>100</v>
      </c>
      <c r="K40" s="52"/>
      <c r="L40" s="52"/>
      <c r="M40" s="52"/>
      <c r="N40" s="52"/>
      <c r="O40" s="52"/>
    </row>
    <row r="41" spans="1:15">
      <c r="A41" s="23" t="s">
        <v>98</v>
      </c>
      <c r="B41" s="40" t="s">
        <v>99</v>
      </c>
      <c r="C41" s="25"/>
      <c r="D41" s="26"/>
      <c r="E41" s="27"/>
      <c r="F41" s="28"/>
      <c r="G41" s="29"/>
      <c r="I41" s="30">
        <v>1</v>
      </c>
      <c r="J41" s="37" t="s">
        <v>103</v>
      </c>
      <c r="K41" s="32"/>
      <c r="L41" s="33"/>
      <c r="M41" s="54"/>
      <c r="N41" s="35"/>
      <c r="O41" s="15"/>
    </row>
    <row r="42" spans="1:15">
      <c r="A42" s="30">
        <v>1</v>
      </c>
      <c r="B42" s="37" t="s">
        <v>101</v>
      </c>
      <c r="C42" s="32"/>
      <c r="D42" s="33"/>
      <c r="E42" s="34"/>
      <c r="F42" s="35"/>
      <c r="G42" s="15"/>
      <c r="I42" s="30">
        <v>2</v>
      </c>
      <c r="J42" s="37" t="s">
        <v>106</v>
      </c>
      <c r="K42" s="32"/>
      <c r="L42" s="33"/>
      <c r="M42" s="54"/>
      <c r="N42" s="35"/>
      <c r="O42" s="15"/>
    </row>
    <row r="43" spans="1:15">
      <c r="A43" s="30">
        <v>2</v>
      </c>
      <c r="B43" s="37" t="s">
        <v>104</v>
      </c>
      <c r="C43" s="32"/>
      <c r="D43" s="33"/>
      <c r="E43" s="34"/>
      <c r="F43" s="35"/>
      <c r="G43" s="15"/>
      <c r="I43" s="30">
        <v>3</v>
      </c>
      <c r="J43" s="37" t="s">
        <v>108</v>
      </c>
      <c r="K43" s="32"/>
      <c r="L43" s="33"/>
      <c r="M43" s="54"/>
      <c r="N43" s="35"/>
      <c r="O43" s="15"/>
    </row>
    <row r="44" spans="1:15">
      <c r="A44" s="30">
        <v>3</v>
      </c>
      <c r="B44" s="37" t="s">
        <v>107</v>
      </c>
      <c r="C44" s="32"/>
      <c r="D44" s="33"/>
      <c r="E44" s="34"/>
      <c r="F44" s="35"/>
      <c r="G44" s="15"/>
      <c r="I44" s="30">
        <v>4</v>
      </c>
      <c r="J44" s="37" t="s">
        <v>110</v>
      </c>
      <c r="K44" s="32"/>
      <c r="L44" s="33"/>
      <c r="M44" s="54"/>
      <c r="N44" s="35"/>
      <c r="O44" s="15"/>
    </row>
    <row r="45" spans="1:15">
      <c r="A45" s="30">
        <v>4</v>
      </c>
      <c r="B45" s="37" t="s">
        <v>109</v>
      </c>
      <c r="C45" s="32"/>
      <c r="D45" s="33"/>
      <c r="E45" s="34"/>
      <c r="F45" s="35"/>
      <c r="G45" s="15"/>
      <c r="I45" s="30">
        <v>5</v>
      </c>
      <c r="J45" s="37" t="s">
        <v>112</v>
      </c>
      <c r="K45" s="32"/>
      <c r="L45" s="33"/>
      <c r="M45" s="54"/>
      <c r="N45" s="35"/>
      <c r="O45" s="15"/>
    </row>
    <row r="46" spans="1:15">
      <c r="A46" s="30">
        <v>5</v>
      </c>
      <c r="B46" s="37" t="s">
        <v>113</v>
      </c>
      <c r="C46" s="32"/>
      <c r="D46" s="33"/>
      <c r="E46" s="34"/>
      <c r="F46" s="35"/>
      <c r="G46" s="15"/>
      <c r="I46" s="30">
        <v>6</v>
      </c>
      <c r="J46" s="37" t="s">
        <v>114</v>
      </c>
      <c r="K46" s="32"/>
      <c r="L46" s="33"/>
      <c r="M46" s="54"/>
      <c r="N46" s="35"/>
      <c r="O46" s="15"/>
    </row>
    <row r="47" spans="1:15">
      <c r="A47" s="30">
        <v>6</v>
      </c>
      <c r="B47" s="37" t="s">
        <v>115</v>
      </c>
      <c r="C47" s="32"/>
      <c r="D47" s="33"/>
      <c r="E47" s="34"/>
      <c r="F47" s="35"/>
      <c r="G47" s="15"/>
      <c r="I47" s="58" t="s">
        <v>86</v>
      </c>
      <c r="J47" s="52" t="s">
        <v>116</v>
      </c>
      <c r="K47" s="52"/>
      <c r="L47" s="52"/>
      <c r="M47" s="52"/>
      <c r="N47" s="52"/>
      <c r="O47" s="52"/>
    </row>
    <row r="48" spans="1:15">
      <c r="A48" s="16" t="s">
        <v>117</v>
      </c>
      <c r="B48" s="17" t="s">
        <v>118</v>
      </c>
      <c r="C48" s="18"/>
      <c r="D48" s="19"/>
      <c r="E48" s="20"/>
      <c r="F48" s="21"/>
      <c r="G48" s="22"/>
      <c r="I48" s="30">
        <v>1</v>
      </c>
      <c r="J48" s="37" t="s">
        <v>119</v>
      </c>
      <c r="K48" s="32"/>
      <c r="L48" s="33"/>
      <c r="M48" s="54"/>
      <c r="N48" s="35"/>
      <c r="O48" s="15"/>
    </row>
    <row r="49" spans="1:15">
      <c r="A49" s="41" t="s">
        <v>13</v>
      </c>
      <c r="B49" s="38" t="s">
        <v>120</v>
      </c>
      <c r="C49" s="42"/>
      <c r="D49" s="43"/>
      <c r="E49" s="44"/>
      <c r="F49" s="45"/>
      <c r="G49" s="46"/>
      <c r="I49" s="30">
        <v>2</v>
      </c>
      <c r="J49" s="37" t="s">
        <v>121</v>
      </c>
      <c r="K49" s="32"/>
      <c r="L49" s="33"/>
      <c r="M49" s="54"/>
      <c r="N49" s="35"/>
      <c r="O49" s="15"/>
    </row>
    <row r="50" spans="1:15">
      <c r="A50" s="30">
        <v>1</v>
      </c>
      <c r="B50" s="37" t="s">
        <v>122</v>
      </c>
      <c r="C50" s="32"/>
      <c r="D50" s="33"/>
      <c r="E50" s="34"/>
      <c r="F50" s="35"/>
      <c r="G50" s="15"/>
      <c r="I50" s="30">
        <v>3</v>
      </c>
      <c r="J50" s="37" t="s">
        <v>123</v>
      </c>
      <c r="K50" s="32"/>
      <c r="L50" s="33"/>
      <c r="M50" s="54"/>
      <c r="N50" s="35"/>
      <c r="O50" s="15"/>
    </row>
    <row r="51" spans="1:15">
      <c r="A51" s="30">
        <v>2</v>
      </c>
      <c r="B51" s="37" t="s">
        <v>326</v>
      </c>
      <c r="C51" s="32"/>
      <c r="D51" s="33"/>
      <c r="E51" s="34"/>
      <c r="F51" s="35"/>
      <c r="G51" s="15"/>
      <c r="I51" s="30">
        <v>4</v>
      </c>
      <c r="J51" s="37" t="s">
        <v>125</v>
      </c>
      <c r="K51" s="32"/>
      <c r="L51" s="33"/>
      <c r="M51" s="54"/>
      <c r="N51" s="35"/>
      <c r="O51" s="15"/>
    </row>
    <row r="52" spans="1:15">
      <c r="A52" s="23" t="s">
        <v>42</v>
      </c>
      <c r="B52" s="38" t="s">
        <v>327</v>
      </c>
      <c r="C52" s="25"/>
      <c r="D52" s="26"/>
      <c r="E52" s="27"/>
      <c r="F52" s="28"/>
      <c r="G52" s="29"/>
      <c r="I52" s="30">
        <v>5</v>
      </c>
      <c r="J52" s="37" t="s">
        <v>127</v>
      </c>
      <c r="K52" s="32"/>
      <c r="L52" s="33"/>
      <c r="M52" s="54"/>
      <c r="N52" s="35"/>
      <c r="O52" s="15"/>
    </row>
    <row r="53" spans="1:15">
      <c r="A53" s="30">
        <v>1</v>
      </c>
      <c r="B53" s="37" t="s">
        <v>131</v>
      </c>
      <c r="C53" s="32"/>
      <c r="D53" s="33"/>
      <c r="E53" s="34"/>
      <c r="F53" s="35"/>
      <c r="G53" s="15"/>
      <c r="I53" s="16" t="s">
        <v>129</v>
      </c>
      <c r="J53" s="17" t="s">
        <v>130</v>
      </c>
      <c r="K53" s="18"/>
      <c r="L53" s="19"/>
      <c r="M53" s="61"/>
      <c r="N53" s="21"/>
      <c r="O53" s="22"/>
    </row>
    <row r="54" spans="1:15">
      <c r="A54" s="30">
        <v>2</v>
      </c>
      <c r="B54" s="37" t="s">
        <v>133</v>
      </c>
      <c r="C54" s="32"/>
      <c r="D54" s="33"/>
      <c r="E54" s="34"/>
      <c r="F54" s="35"/>
      <c r="G54" s="15"/>
      <c r="I54" s="58" t="s">
        <v>13</v>
      </c>
      <c r="J54" s="52" t="s">
        <v>132</v>
      </c>
      <c r="K54" s="52"/>
      <c r="L54" s="52"/>
      <c r="M54" s="52"/>
      <c r="N54" s="52"/>
      <c r="O54" s="52"/>
    </row>
    <row r="55" spans="1:15">
      <c r="A55" s="23" t="s">
        <v>56</v>
      </c>
      <c r="B55" s="38" t="s">
        <v>135</v>
      </c>
      <c r="C55" s="25"/>
      <c r="D55" s="26"/>
      <c r="E55" s="27"/>
      <c r="F55" s="28"/>
      <c r="G55" s="29"/>
      <c r="I55" s="30">
        <v>1</v>
      </c>
      <c r="J55" s="60" t="s">
        <v>134</v>
      </c>
      <c r="K55" s="32"/>
      <c r="L55" s="33"/>
      <c r="M55" s="62"/>
      <c r="N55" s="35"/>
      <c r="O55" s="15"/>
    </row>
    <row r="56" spans="1:15">
      <c r="A56" s="30">
        <v>1</v>
      </c>
      <c r="B56" s="37" t="s">
        <v>137</v>
      </c>
      <c r="C56" s="32"/>
      <c r="D56" s="33"/>
      <c r="E56" s="34"/>
      <c r="F56" s="35"/>
      <c r="G56" s="15"/>
      <c r="I56" s="30">
        <v>2</v>
      </c>
      <c r="J56" s="60" t="s">
        <v>136</v>
      </c>
      <c r="K56" s="32"/>
      <c r="L56" s="33"/>
      <c r="M56" s="62"/>
      <c r="N56" s="35"/>
      <c r="O56" s="15"/>
    </row>
    <row r="57" spans="1:15">
      <c r="A57" s="30">
        <v>2</v>
      </c>
      <c r="B57" s="47" t="s">
        <v>328</v>
      </c>
      <c r="C57" s="32"/>
      <c r="D57" s="33"/>
      <c r="E57" s="34"/>
      <c r="F57" s="35"/>
      <c r="G57" s="15"/>
      <c r="I57" s="58" t="s">
        <v>42</v>
      </c>
      <c r="J57" s="52" t="s">
        <v>138</v>
      </c>
      <c r="K57" s="52"/>
      <c r="L57" s="52"/>
      <c r="M57" s="52"/>
      <c r="N57" s="52"/>
      <c r="O57" s="52"/>
    </row>
    <row r="58" spans="1:15">
      <c r="A58" s="23" t="s">
        <v>86</v>
      </c>
      <c r="B58" s="48" t="s">
        <v>141</v>
      </c>
      <c r="C58" s="25"/>
      <c r="D58" s="26"/>
      <c r="E58" s="27"/>
      <c r="F58" s="28"/>
      <c r="G58" s="29"/>
      <c r="I58" s="30">
        <v>1</v>
      </c>
      <c r="J58" s="60" t="s">
        <v>140</v>
      </c>
      <c r="K58" s="32"/>
      <c r="L58" s="33"/>
      <c r="M58" s="62"/>
      <c r="N58" s="35"/>
      <c r="O58" s="15"/>
    </row>
    <row r="59" spans="1:15">
      <c r="A59" s="30">
        <v>1</v>
      </c>
      <c r="B59" s="47" t="s">
        <v>143</v>
      </c>
      <c r="C59" s="32"/>
      <c r="D59" s="33"/>
      <c r="E59" s="34"/>
      <c r="F59" s="35"/>
      <c r="G59" s="15"/>
      <c r="I59" s="30">
        <v>2</v>
      </c>
      <c r="J59" s="60" t="s">
        <v>301</v>
      </c>
      <c r="K59" s="32"/>
      <c r="L59" s="33"/>
      <c r="M59" s="62"/>
      <c r="N59" s="35"/>
      <c r="O59" s="15"/>
    </row>
    <row r="60" spans="1:15">
      <c r="A60" s="30">
        <v>2</v>
      </c>
      <c r="B60" s="47" t="s">
        <v>145</v>
      </c>
      <c r="C60" s="32"/>
      <c r="D60" s="33"/>
      <c r="E60" s="34"/>
      <c r="F60" s="35"/>
      <c r="G60" s="15"/>
      <c r="I60" s="30">
        <v>3</v>
      </c>
      <c r="J60" s="60" t="s">
        <v>144</v>
      </c>
      <c r="K60" s="32"/>
      <c r="L60" s="33"/>
      <c r="M60" s="62"/>
      <c r="N60" s="35"/>
      <c r="O60" s="15"/>
    </row>
    <row r="61" spans="1:15">
      <c r="A61" s="30">
        <v>3</v>
      </c>
      <c r="B61" s="47" t="s">
        <v>147</v>
      </c>
      <c r="C61" s="32"/>
      <c r="D61" s="33"/>
      <c r="E61" s="34"/>
      <c r="F61" s="35"/>
      <c r="G61" s="15"/>
      <c r="I61" s="30">
        <v>4</v>
      </c>
      <c r="J61" s="60" t="s">
        <v>146</v>
      </c>
      <c r="K61" s="32"/>
      <c r="L61" s="33"/>
      <c r="M61" s="62"/>
      <c r="N61" s="35"/>
      <c r="O61" s="15"/>
    </row>
    <row r="62" spans="1:15">
      <c r="A62" s="23" t="s">
        <v>329</v>
      </c>
      <c r="B62" s="40" t="s">
        <v>151</v>
      </c>
      <c r="C62" s="25"/>
      <c r="D62" s="26"/>
      <c r="E62" s="27"/>
      <c r="F62" s="28"/>
      <c r="G62" s="29"/>
      <c r="I62" s="16" t="s">
        <v>330</v>
      </c>
      <c r="J62" s="17" t="s">
        <v>149</v>
      </c>
      <c r="K62" s="18"/>
      <c r="L62" s="19"/>
      <c r="M62" s="49"/>
      <c r="N62" s="19"/>
      <c r="O62" s="22"/>
    </row>
    <row r="63" spans="1:15">
      <c r="A63" s="30">
        <v>1</v>
      </c>
      <c r="B63" s="40" t="s">
        <v>151</v>
      </c>
      <c r="C63" s="32"/>
      <c r="D63" s="33"/>
      <c r="E63" s="34"/>
      <c r="F63" s="35"/>
      <c r="G63" s="15"/>
      <c r="I63" s="41" t="s">
        <v>13</v>
      </c>
      <c r="J63" s="52" t="s">
        <v>149</v>
      </c>
      <c r="K63" s="42"/>
      <c r="L63" s="43"/>
      <c r="M63" s="53"/>
      <c r="N63" s="45"/>
      <c r="O63" s="46"/>
    </row>
    <row r="64" spans="1:15">
      <c r="A64" s="16"/>
      <c r="B64" s="17"/>
      <c r="C64" s="18"/>
      <c r="D64" s="19"/>
      <c r="E64" s="49"/>
      <c r="F64" s="21"/>
      <c r="G64" s="22"/>
      <c r="I64" s="63">
        <v>1</v>
      </c>
      <c r="J64" s="64" t="s">
        <v>149</v>
      </c>
      <c r="K64" s="65"/>
      <c r="L64" s="66"/>
      <c r="M64" s="67"/>
      <c r="N64" s="68"/>
      <c r="O64" s="69"/>
    </row>
    <row r="65" spans="1:15">
      <c r="A65" s="41"/>
      <c r="B65" s="52"/>
      <c r="C65" s="42"/>
      <c r="D65" s="43"/>
      <c r="E65" s="53"/>
      <c r="F65" s="45"/>
      <c r="G65" s="46"/>
      <c r="I65" s="16" t="s">
        <v>152</v>
      </c>
      <c r="J65" s="17" t="s">
        <v>115</v>
      </c>
      <c r="K65" s="18"/>
      <c r="L65" s="19"/>
      <c r="M65" s="49"/>
      <c r="N65" s="21"/>
      <c r="O65" s="22"/>
    </row>
    <row r="66" spans="1:15">
      <c r="A66" s="30"/>
      <c r="B66" s="47"/>
      <c r="C66" s="32"/>
      <c r="D66" s="33"/>
      <c r="E66" s="54"/>
      <c r="F66" s="35"/>
      <c r="G66" s="15"/>
      <c r="I66" s="41" t="s">
        <v>13</v>
      </c>
      <c r="J66" s="52" t="s">
        <v>115</v>
      </c>
      <c r="K66" s="42"/>
      <c r="L66" s="43"/>
      <c r="M66" s="53"/>
      <c r="N66" s="45"/>
      <c r="O66" s="46"/>
    </row>
    <row r="67" spans="1:15">
      <c r="A67" s="30"/>
      <c r="B67" s="55"/>
      <c r="C67" s="32"/>
      <c r="D67" s="33"/>
      <c r="E67" s="54"/>
      <c r="F67" s="35"/>
      <c r="G67" s="15"/>
      <c r="I67" s="30">
        <v>1</v>
      </c>
      <c r="J67" s="60" t="s">
        <v>155</v>
      </c>
      <c r="K67" s="11"/>
      <c r="L67" s="12"/>
      <c r="M67" s="13"/>
      <c r="N67" s="12"/>
      <c r="O67" s="15"/>
    </row>
    <row r="68" spans="1:15">
      <c r="A68" s="30"/>
      <c r="B68" s="37"/>
      <c r="C68" s="32"/>
      <c r="D68" s="33"/>
      <c r="E68" s="54"/>
      <c r="F68" s="35"/>
      <c r="G68" s="15"/>
      <c r="I68" s="30">
        <v>2</v>
      </c>
      <c r="J68" s="39" t="s">
        <v>156</v>
      </c>
      <c r="K68" s="70"/>
      <c r="L68" s="71"/>
      <c r="M68" s="72"/>
      <c r="N68" s="71"/>
      <c r="O68" s="70"/>
    </row>
    <row r="69" spans="1:15">
      <c r="A69" s="30"/>
      <c r="B69" s="37"/>
      <c r="C69" s="32"/>
      <c r="D69" s="33"/>
      <c r="E69" s="54"/>
      <c r="F69" s="35"/>
      <c r="G69" s="15"/>
      <c r="I69" s="9">
        <v>3</v>
      </c>
      <c r="J69" s="39" t="s">
        <v>302</v>
      </c>
      <c r="K69" s="70"/>
      <c r="L69" s="71"/>
      <c r="M69" s="72"/>
      <c r="N69" s="71"/>
      <c r="O69" s="70"/>
    </row>
  </sheetData>
  <mergeCells count="12">
    <mergeCell ref="A1:O1"/>
    <mergeCell ref="D2:E2"/>
    <mergeCell ref="F2:G2"/>
    <mergeCell ref="L2:M2"/>
    <mergeCell ref="N2:O2"/>
    <mergeCell ref="A4:B4"/>
    <mergeCell ref="A2:A3"/>
    <mergeCell ref="B2:B3"/>
    <mergeCell ref="C2:C3"/>
    <mergeCell ref="I2:I3"/>
    <mergeCell ref="J2:J3"/>
    <mergeCell ref="K2:K3"/>
  </mergeCells>
  <pageMargins left="0.75" right="0.75" top="1" bottom="1" header="0.5" footer="0.5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项目分类统计表</vt:lpstr>
      <vt:lpstr>2023年巩固拓展脱贫攻坚成果和乡村振兴项目资金计划表</vt:lpstr>
      <vt:lpstr>项目分类统计表定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jsj</cp:lastModifiedBy>
  <dcterms:created xsi:type="dcterms:W3CDTF">2021-11-10T03:19:00Z</dcterms:created>
  <dcterms:modified xsi:type="dcterms:W3CDTF">2023-09-25T03:17:15Z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KSOReadingLayout">
    <vt:bool>true</vt:bool>
  </property>
  <property fmtid="{D5CDD505-2E9C-101B-9397-08002B2CF9AE}" pid="4" name="ICV">
    <vt:lpwstr>4D613F2452A648AB950591EB79440B3E</vt:lpwstr>
  </property>
</Properties>
</file>