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5"/>
  </bookViews>
  <sheets>
    <sheet name="Sheet3" sheetId="3" r:id="rId1"/>
    <sheet name="Sheet1" sheetId="4" r:id="rId2"/>
  </sheets>
  <definedNames>
    <definedName name="_xlnm._FilterDatabase" localSheetId="0" hidden="1">Sheet3!$A$1:$AE$174</definedName>
  </definedNames>
  <calcPr calcId="144525"/>
</workbook>
</file>

<file path=xl/sharedStrings.xml><?xml version="1.0" encoding="utf-8"?>
<sst xmlns="http://schemas.openxmlformats.org/spreadsheetml/2006/main" count="1202" uniqueCount="670">
  <si>
    <t>附件：</t>
  </si>
  <si>
    <t xml:space="preserve"> </t>
  </si>
  <si>
    <t>乌恰县2022年巩固拓展脱贫攻坚成果同乡村振兴有效衔接项目库（动态调整更新）</t>
  </si>
  <si>
    <t>序号</t>
  </si>
  <si>
    <t>项目库编号</t>
  </si>
  <si>
    <t>年度</t>
  </si>
  <si>
    <t>项目名称</t>
  </si>
  <si>
    <t>建设性质（新建、续建、改扩建）</t>
  </si>
  <si>
    <t>建设起至期限</t>
  </si>
  <si>
    <t>建设地点</t>
  </si>
  <si>
    <t>建设任务</t>
  </si>
  <si>
    <t>项目类别</t>
  </si>
  <si>
    <t>受益人口数（人）</t>
  </si>
  <si>
    <t>建设单位</t>
  </si>
  <si>
    <t>建设单位负责人</t>
  </si>
  <si>
    <t>资金规模（万元）</t>
  </si>
  <si>
    <t>简要绩效目标</t>
  </si>
  <si>
    <t>简要利益机制</t>
  </si>
  <si>
    <t>县级行业主管部门</t>
  </si>
  <si>
    <t>产业发展</t>
  </si>
  <si>
    <t>就业项目</t>
  </si>
  <si>
    <t>乡村建设行动</t>
  </si>
  <si>
    <t>易地搬迁后扶</t>
  </si>
  <si>
    <t>巩固三保障成果</t>
  </si>
  <si>
    <t>乡村治理和精神文明建设</t>
  </si>
  <si>
    <t>项目管理费</t>
  </si>
  <si>
    <t>其他</t>
  </si>
  <si>
    <t>小计</t>
  </si>
  <si>
    <t>中央衔接</t>
  </si>
  <si>
    <t>自治区衔接</t>
  </si>
  <si>
    <t>其它涉农整合</t>
  </si>
  <si>
    <t>地方政府债券</t>
  </si>
  <si>
    <t>地、县配套</t>
  </si>
  <si>
    <t>其他资金</t>
  </si>
  <si>
    <t>预测资金</t>
  </si>
  <si>
    <t>备注（其他资金名称）</t>
  </si>
  <si>
    <t>合计</t>
  </si>
  <si>
    <t>一级</t>
  </si>
  <si>
    <t>一、产业发展</t>
  </si>
  <si>
    <t>二级</t>
  </si>
  <si>
    <t>（一）生产项目</t>
  </si>
  <si>
    <t>三级</t>
  </si>
  <si>
    <t>1.种植基地建设</t>
  </si>
  <si>
    <t>WQ2021-045</t>
  </si>
  <si>
    <t>2022年</t>
  </si>
  <si>
    <t>乌恰县现代农业示范园区温室大棚提质增效项目</t>
  </si>
  <si>
    <t>新建</t>
  </si>
  <si>
    <t>2022.4-2022.10</t>
  </si>
  <si>
    <t>乌恰县黑孜苇乡阿热布拉克村</t>
  </si>
  <si>
    <t>采购3米x10米（7层、防雨）大棚棉被6200条，带安装；12丝po膜棚膜36.03吨，带安装；5轴卷帘机机头（含法兰）卷帘机130套；扁线双丝压膜线9.3吨，带安装；国标，壁厚3mm，外径60mm，材质：Q235与Q195混合的6米黑钢管3000根；国标12#铁丝12.5吨；国标10#铁丝9吨；国标3米/根竹竿850根；国标100米长（纯铜3芯2.5平方）电缆线300卷；国标（铜芯）1.5千瓦（含皮带）电机450套；国标空气开关535个；国标倒顺开关650个；国标焊条200件。</t>
  </si>
  <si>
    <t>农业农村局</t>
  </si>
  <si>
    <t>买买提居马·阿不都哈地尔</t>
  </si>
  <si>
    <t>通过该项目实施：将戈壁产业科技园打造成乌恰县农牧民的就业基地，转变农牧民传统发展观念，克服等靠要思想，进而增强农牧民内生动力，鼓励他们就地就业创业，增加农牧民经济收入，为实现乡村全面振兴奠定扎实基础。</t>
  </si>
  <si>
    <t>项目建成后，每年受益脱贫户人数10人及以上，带动增加脱贫户全年总收入30万元及以上。</t>
  </si>
  <si>
    <t>WQ2022-001</t>
  </si>
  <si>
    <t>乌恰县食用菌生产基地建设项目（一期）</t>
  </si>
  <si>
    <t>2022.3-2022.10</t>
  </si>
  <si>
    <t>1、新建锅炉房1座，冷藏库1座，堆料棚1处，及附属配套设施建设。2、购买相关辅助设施、设备1批：其中包括（1）菌棒生产流水线1套，（2）菌棒接种生产流水线1套，（3）菌棒生产辅助设施设备（高压灭菌柜，灭菌车，锅炉及相关配套设施设备等）。</t>
  </si>
  <si>
    <t>通过项目实施，结合全县产业规划形成食用菌全产业链发展，培育壮大食用菌龙头企业，为全县食用菌种植基地提供菌棒及食用菌种植技术支持。项目建成投产后可迅速带动全县食用菌产业发展，为食用菌全产业链发展强链补链。</t>
  </si>
  <si>
    <t>通过项目实施，采取企业＋村集体＋农户的产业发展模式，雇佣不低于150名农户，在食用菌产业园务工，预计人工工资不少于3600元/月。租金20%为困难户进行分红，租金40%作为村民储备救助金，租金40%作为村集体经济；该项目建成投产后，可鼓励带动全县农牧民发展食用菌产业，增加收入，巩固脱贫攻坚成果，带动农牧民增收致富。</t>
  </si>
  <si>
    <t>WQ2022-005</t>
  </si>
  <si>
    <t>乌恰县吾合沙鲁乡恰提村高原晚熟杏低质果园改造及深加工配套设施项目</t>
  </si>
  <si>
    <t>吾合沙鲁乡恰提村</t>
  </si>
  <si>
    <t>嫁接吊干杏树8000棵，修剪1700亩杏树和其他林木，补种吊干杏树苗1500棵，采购防治病虫害设备一批。采购安装250KVA变压器1台，以及相关配套设备。</t>
  </si>
  <si>
    <t>吾合沙鲁乡人民政府</t>
  </si>
  <si>
    <t>吐逊白克·吐尔洪</t>
  </si>
  <si>
    <t>通过该项目建设，完成1700亩低质果园改造，提升高原晚熟杏品质，延伸林果产业链。</t>
  </si>
  <si>
    <t>通过该项目建设，完成1700亩低质果园改造，提升高原晚熟杏品质，延伸林果产业链。采取村委会+合作社+农户的模式，每年可增加村集体经济，带动240人增产增收。</t>
  </si>
  <si>
    <t>林草局</t>
  </si>
  <si>
    <t>WQ2022-047</t>
  </si>
  <si>
    <t>乌恰县黑孜苇乡坎久干村食用菌棚提升改造项目</t>
  </si>
  <si>
    <t>2022.6-2022.8</t>
  </si>
  <si>
    <t>黑孜苇乡坎久干村</t>
  </si>
  <si>
    <r>
      <rPr>
        <sz val="18"/>
        <rFont val="仿宋_GB2312"/>
        <charset val="134"/>
      </rPr>
      <t>对辖区28个羊圈改造为食用菌种植区，进行内墙消杀处理，地面平整及自动化微喷设备等，新建2500</t>
    </r>
    <r>
      <rPr>
        <sz val="18"/>
        <rFont val="宋体"/>
        <charset val="134"/>
      </rPr>
      <t>㎡</t>
    </r>
    <r>
      <rPr>
        <sz val="18"/>
        <rFont val="仿宋_GB2312"/>
        <charset val="134"/>
      </rPr>
      <t>彩钢棚，新建菌架600座（镀锌方管结构）及配套设施等。</t>
    </r>
  </si>
  <si>
    <t>黑孜苇乡人民政府</t>
  </si>
  <si>
    <t>巴合提亚尔·托克托库力</t>
  </si>
  <si>
    <t>通过项目的实施，打造坎久干村食用菌种植基地，通过特色产业有效增加村民经济收入，通过“村委会+企业+农户”模式推进乡村振兴。</t>
  </si>
  <si>
    <t>项目建成后，每年不少于10户村民户均增加收入1万元，村集体收入增加不少于5万元。</t>
  </si>
  <si>
    <t>WQ2022-052</t>
  </si>
  <si>
    <t>康苏镇阿依尕特村大棚设施维护项目</t>
  </si>
  <si>
    <t>改扩建</t>
  </si>
  <si>
    <t>2022.9-2022.11</t>
  </si>
  <si>
    <t>康苏镇阿依尕特村</t>
  </si>
  <si>
    <t>对75座大棚更换压膜带和棚膜，其中：75张大膜（长52米、宽8米），75张小膜（长52米、宽2米），12丝po膜，透光率95％以上，持续消雾、防流滴、防静电、耐老化、抗拉扯；压膜带28875米，扁线双丝。167个大棚需采购棉被，每个大棚18条，共计3006条，3*10米，7层防雨保温被（依次为：黑色无纺布、珍珠棉、两层花毡、气流棉保温棉、花毡、黑色无纺布），上下两扣眼为死扣，线距15cm，由轮胎线全绗缝合，粘带2条（带宽5cm），扣眼上下两排、每排5个，每条被重不少于75公斤。</t>
  </si>
  <si>
    <t>康苏镇人民政府</t>
  </si>
  <si>
    <t>衣力合尔白克·阿不拉</t>
  </si>
  <si>
    <t>通过更换大棚棚膜和棉被，可改善大棚冬季种植条件，保证大棚内温度适宜，实现大棚冬季正常种植，可在冬季种植反季节蔬菜，通过蔬菜售卖，提升农牧民收入。</t>
  </si>
  <si>
    <t>项目建成后，新棚膜和棉被可使用三年，可改善大棚种植条件，保证大棚内温度适宜，实现大棚冬季正常种植，可在冬季种植反季节蔬菜，为87户大棚种植户提供三年良好的大棚种植条件。</t>
  </si>
  <si>
    <t>WQ2022-041</t>
  </si>
  <si>
    <t>乌恰县现代农业示范园区智能温室建设项目</t>
  </si>
  <si>
    <r>
      <rPr>
        <sz val="18"/>
        <rFont val="仿宋_GB2312"/>
        <charset val="134"/>
      </rPr>
      <t>项目占地面积6195.2</t>
    </r>
    <r>
      <rPr>
        <sz val="18"/>
        <rFont val="宋体"/>
        <charset val="134"/>
      </rPr>
      <t>㎡</t>
    </r>
    <r>
      <rPr>
        <sz val="18"/>
        <rFont val="仿宋_GB2312"/>
        <charset val="134"/>
      </rPr>
      <t>，建筑面积为6195.2平方米，主要建设在原有的6座温室中间空地加建4座1548.8</t>
    </r>
    <r>
      <rPr>
        <sz val="18"/>
        <rFont val="宋体"/>
        <charset val="134"/>
      </rPr>
      <t>㎡</t>
    </r>
    <r>
      <rPr>
        <sz val="18"/>
        <rFont val="仿宋_GB2312"/>
        <charset val="134"/>
      </rPr>
      <t>智能温室，将原有的6座温室连接起来。地上一层，钢结构，立柱高度4m，温室屋顶高度5.2m，建筑总高度5.5m（主体部分），包括温室内、水、电、暖等管网及相关附属种植设施配套等。</t>
    </r>
  </si>
  <si>
    <t>通过该项目实施：1、用工不低于15人，预计人工工资每年每人不低于30000元；2、带动发展乡村牧家乐、农家乐等庭院相关旅游产业，预计每户每年收入不低于30000元；3、鼓励带动全县农牧民发展现代农业和旅游相结合的新型产业，带动农牧民增收致富。</t>
  </si>
  <si>
    <t>项目建成后，租金的30%全部用于政府购买服务性岗位，40%用于设备的维护和后期管理，30%用于发展全县农业产业开发。</t>
  </si>
  <si>
    <t>2.养殖基地建设</t>
  </si>
  <si>
    <t>WQ2022-002</t>
  </si>
  <si>
    <t>乌恰县畜牧业提质增效项目</t>
  </si>
  <si>
    <t>黑孜苇乡、康苏镇、吾合沙鲁乡、乌鲁克恰提乡、吉根乡、膘尔托阔依乡、波斯坦铁列克乡、巴音库鲁提镇、托云乡、铁列克乡</t>
  </si>
  <si>
    <t>品种改良黄牛3700头，采购配种设施器材、药品及孕检彩色B超设备；改良绵羊14000只，采购配种设施器材、药品、种公羊备配饲草饲料；改良牦牛1500头；采购牦牛冻精3000枚、配种药物、配种设施器材。</t>
  </si>
  <si>
    <t>畜牧兽医局</t>
  </si>
  <si>
    <t>巴依哈孜·艾尔肯</t>
  </si>
  <si>
    <t>通过项目实施有效为全县发展高原特色畜牧业提质增效提供强力保障，加快牲畜品质提升，提高出栏率，扩大养殖规模，为畜牧业产业链强链补链。</t>
  </si>
  <si>
    <t>通过项目实施保护乌恰县地方特色牲畜种群，扩大种畜规模，带动全县4000户发展畜牧养殖业。</t>
  </si>
  <si>
    <t>WQ2022-011</t>
  </si>
  <si>
    <t>乌恰县波斯坦铁列克乡居鲁克巴什村标准化养殖场地（二期）</t>
  </si>
  <si>
    <t>波斯坦铁列克乡居鲁克巴什村</t>
  </si>
  <si>
    <r>
      <rPr>
        <sz val="18"/>
        <rFont val="仿宋_GB2312"/>
        <charset val="134"/>
      </rPr>
      <t>新建钢结构鸡舍9座，单座1300</t>
    </r>
    <r>
      <rPr>
        <sz val="18"/>
        <rFont val="宋体"/>
        <charset val="134"/>
      </rPr>
      <t>㎡</t>
    </r>
    <r>
      <rPr>
        <sz val="18"/>
        <rFont val="仿宋_GB2312"/>
        <charset val="134"/>
      </rPr>
      <t>；1000</t>
    </r>
    <r>
      <rPr>
        <sz val="18"/>
        <rFont val="宋体"/>
        <charset val="134"/>
      </rPr>
      <t>㎡</t>
    </r>
    <r>
      <rPr>
        <sz val="18"/>
        <rFont val="仿宋_GB2312"/>
        <charset val="134"/>
      </rPr>
      <t>育雏鸡舍4座，含上下水电硬化等附属；采购蛋鸡养殖设备9套，育雏设备4套，及配套锅炉及锅炉房，集中捡蛋设备1套，250KVA变压器5台及附属配件，300KW发电机5台及配套发电机房。</t>
    </r>
  </si>
  <si>
    <t>波斯坦铁列克乡人民政府</t>
  </si>
  <si>
    <t>努尔买买提·吾不力哈斯木</t>
  </si>
  <si>
    <t>项目建成后，包含1期养殖规模可达到40万羽，成为规模较大的蛋鸡养殖产业园，增加村集体经济收入，所需饲料可解决当地玉米等粮食出售问题，大幅度调整改善当地产业结构，推动规模化养殖，促进蛋鸡产业长足发展；保障当地农牧民持续稳定增加收入，提升当地群众获得感、幸福感；围绕蛋鸡产业发展。为乡村振兴发展奠定良好的基础。</t>
  </si>
  <si>
    <t>项目建成以后，交由居鲁克巴什村村委会管理，租赁给企业，承租企业每年向村委会缴纳租金，租金比例为实际完成总投资的4%，并带动当地农牧民到企业直接就业，村委会租金所得，按照村集体经济管理条例制定二次分配方案，用以带动当地就业，困难家庭救助，推动新农村建设。</t>
  </si>
  <si>
    <t>WQ2022-058</t>
  </si>
  <si>
    <t>乌恰县2022年SBGB工程配套就地就近就业设施建设项目</t>
  </si>
  <si>
    <t>2022.11-2022.12</t>
  </si>
  <si>
    <t>托云乡托云村</t>
  </si>
  <si>
    <r>
      <rPr>
        <sz val="18"/>
        <rFont val="仿宋_GB2312"/>
        <charset val="134"/>
      </rPr>
      <t>新建集中养殖圈舍2800</t>
    </r>
    <r>
      <rPr>
        <sz val="18"/>
        <rFont val="宋体"/>
        <charset val="134"/>
      </rPr>
      <t>㎡</t>
    </r>
    <r>
      <rPr>
        <sz val="18"/>
        <rFont val="仿宋_GB2312"/>
        <charset val="134"/>
      </rPr>
      <t>。</t>
    </r>
  </si>
  <si>
    <t>托云乡人民政府</t>
  </si>
  <si>
    <t>那木德克·托胡塔僧</t>
  </si>
  <si>
    <t>通过项目实施，可以解决一线边民生活与生产困难，提高边民生产生活水平。</t>
  </si>
  <si>
    <t>新村配套就业设施的建设，有效改善了28户113名农牧民的养殖条件，促进农牧民增产增收。</t>
  </si>
  <si>
    <t>WQ2022-003</t>
  </si>
  <si>
    <t>乌恰县康苏镇克孜勒苏村柯尔克孜羊良繁中心项目配套电力建设工程</t>
  </si>
  <si>
    <t>康苏镇克孜勒苏村</t>
  </si>
  <si>
    <t>新建SCB10-630kVA变压器及配电室设施一套、10KV线路约11.2千米采用JL/G1A-120/20绝缘架空导线、10KV高压计量箱装置及配套设施一套、10KV断路器5台及配套设施。</t>
  </si>
  <si>
    <t>项目实施后，配套康苏镇良繁中心电力设施，加快畜牧业现代化发展，完成畜牧业产业化发展任务。培育壮大畜牧产业集群带动全县畜牧产业链发展。</t>
  </si>
  <si>
    <t>通过标准化规模养殖场的建设，完成畜牧业产业化任务，带动周边养殖户生产方式由粗放型向集约型的转变，完成畜牧业现代化，进一步提高资源利用效率，解决农牧民就业人数60个人，壮大村集体经济，加快农牧民增收。</t>
  </si>
  <si>
    <t>3.水产养殖业发展</t>
  </si>
  <si>
    <t>4.林草基地建设</t>
  </si>
  <si>
    <t>WQ2022-007</t>
  </si>
  <si>
    <t>乌恰县托云乡托云村饲草料地提质增效项目</t>
  </si>
  <si>
    <r>
      <rPr>
        <sz val="18"/>
        <rFont val="仿宋_GB2312"/>
        <charset val="134"/>
      </rPr>
      <t>新建防渗渠5.5</t>
    </r>
    <r>
      <rPr>
        <sz val="18"/>
        <rFont val="宋体"/>
        <charset val="134"/>
      </rPr>
      <t>㎞</t>
    </r>
    <r>
      <rPr>
        <sz val="18"/>
        <rFont val="仿宋_GB2312"/>
        <charset val="134"/>
      </rPr>
      <t>（斗渠70cm），新建防渗渠渠首1座，采购燕麦草种子15吨.</t>
    </r>
  </si>
  <si>
    <t>通过新建饲草料地水利设施，采购优质牧草种子，现代农牧机械设备等提高牧草产量，以草定畜，发展高原特色畜牧业</t>
  </si>
  <si>
    <t>通过该项目实施，有效带动150户520名农牧民发展高效畜牧业，促进增产增收，增加收入。</t>
  </si>
  <si>
    <t>WQ2022-008</t>
  </si>
  <si>
    <t>乌恰县吉根乡萨孜村草料地建设项目</t>
  </si>
  <si>
    <t>吉根乡萨孜村</t>
  </si>
  <si>
    <r>
      <rPr>
        <sz val="18"/>
        <rFont val="仿宋_GB2312"/>
        <charset val="134"/>
      </rPr>
      <t>2850亩土地平整及配套田间灌溉渠道22.11</t>
    </r>
    <r>
      <rPr>
        <sz val="18"/>
        <rFont val="宋体"/>
        <charset val="134"/>
      </rPr>
      <t>㎞</t>
    </r>
    <r>
      <rPr>
        <sz val="18"/>
        <rFont val="仿宋_GB2312"/>
        <charset val="134"/>
      </rPr>
      <t>（土渠），田间生产道路6.85</t>
    </r>
    <r>
      <rPr>
        <sz val="18"/>
        <rFont val="宋体"/>
        <charset val="134"/>
      </rPr>
      <t>㎞</t>
    </r>
    <r>
      <rPr>
        <sz val="18"/>
        <rFont val="仿宋_GB2312"/>
        <charset val="134"/>
      </rPr>
      <t>，涵管农桥9座，节制分水闸等配套设施建设。</t>
    </r>
  </si>
  <si>
    <t>吉根乡人民政府</t>
  </si>
  <si>
    <t>加尔肯巴衣·买买吐逊</t>
  </si>
  <si>
    <t>通过土地项目实施，对片区2850亩地进行整合，提高土地利用率，推动畜牧业发展生产，提高草料亩产，带动农民持续增收。</t>
  </si>
  <si>
    <t>项目建成后产权归老百姓所有，可进一步提高土地利用率，提高老百姓发展畜牧养殖的积极性，壮大我乡畜牧业发展，增加老百姓经济收入。</t>
  </si>
  <si>
    <t>WQ2022-009</t>
  </si>
  <si>
    <t>乌恰县乌鲁克恰提乡草料地建设项目</t>
  </si>
  <si>
    <t>2022.4-2022.9</t>
  </si>
  <si>
    <t>乌鲁克恰提乡琼铁热克村、萨热克巴依村</t>
  </si>
  <si>
    <r>
      <rPr>
        <sz val="18"/>
        <rFont val="仿宋_GB2312"/>
        <charset val="134"/>
      </rPr>
      <t>种植燕麦700亩，其中换填土100亩，垫土厚度0.4m，采购燕麦种子10.5吨、农家肥1050m</t>
    </r>
    <r>
      <rPr>
        <sz val="18"/>
        <rFont val="宋体"/>
        <charset val="134"/>
      </rPr>
      <t>³</t>
    </r>
    <r>
      <rPr>
        <sz val="18"/>
        <rFont val="仿宋_GB2312"/>
        <charset val="134"/>
      </rPr>
      <t>，农机设备1套（拖拉机、旋耕机、播种机、割草机、搂草机、打包机）。</t>
    </r>
  </si>
  <si>
    <t>乌鲁克恰提乡人民政府</t>
  </si>
  <si>
    <t>阿克木·沙克</t>
  </si>
  <si>
    <t>通过实施草料地建设项目，改善当地经济发展，促进农业产业结构调整，发展优势产业，带动农民持续增收。</t>
  </si>
  <si>
    <t>通过实施草料地建设项目发展现代化农业，为本地农民提供产业思路，预计带动220户农民增产增收。</t>
  </si>
  <si>
    <t>WQ2022-006</t>
  </si>
  <si>
    <t>乌恰县康苏镇阿依尕尔特村草料基地配套项目</t>
  </si>
  <si>
    <t>2022.3-2022.5</t>
  </si>
  <si>
    <t>康苏镇阿依尕尔特村</t>
  </si>
  <si>
    <t>新建S11-163kVA变压器6台、163kVA综合配电柜6台及变台配套设施，S11-100kVA变压器3台、综合配电柜3台及变台配套设施，04kV低压出线电缆管敷设约8500米并途敷设电缆警示带。</t>
  </si>
  <si>
    <t>完成现代化、规模化、优质高产量种植，解决养殖业饲草料短缺问题，带动农牧民增收。同时完成大规模戈壁地的绿化，有效保护生态环境，有效解决饲草料种植用电的需求，提高饲草产量、品质。</t>
  </si>
  <si>
    <t>完成现代化、规模化、优质高产量种植，解决养殖业饲草料短缺问题。大规模戈壁地的平整、捡石和防洪渠的建设，有效保护生态环境，有效解决饲草料种植用电的需求，提高饲草产量、品质，带动农牧民增收，临时就业人数30个人、长期就业人数60个人。</t>
  </si>
  <si>
    <t>WQ2022-004</t>
  </si>
  <si>
    <t>乌恰县黑孜苇乡阿热布拉克村青贮饲料基地项目建设</t>
  </si>
  <si>
    <t>乌恰县黑孜苇乡阿热布拉克村三组1000亩土地平整，灌溉水渠维修，新建青储饲料交易储存基地、青贮窖5座，购置现代化东方红9YG-2.2型圆草捆打捆机1台、万通9QZ-2650青储饲料收割机机2台。</t>
  </si>
  <si>
    <t>项目第一期打造1000亩饲草地基地，进行土地资源整合，种植青贮玉米、高产牧草等，成立专业合作社，打造大型青贮饲料种植、收割、存贮、销售基地，吸收大量农户就业。项目第二期继续扩展土地资源整合面积，引进现代化种植技术，建设饲草料销售市场。</t>
  </si>
  <si>
    <t>平整打造1000亩“四荒”地，提高土地利用率。建设大型饲草地基地，提供县域牛羊牲畜保障。</t>
  </si>
  <si>
    <t>5.休闲农业与乡村旅游基地建设</t>
  </si>
  <si>
    <t>WQ2022-049</t>
  </si>
  <si>
    <t>乌恰县黑孜苇乡坎久干村休闲采摘园建设项目</t>
  </si>
  <si>
    <t>乌恰县黑孜苇乡坎久干村</t>
  </si>
  <si>
    <t>1.提升改造休闲采摘棚3座，占地2400㎡，配套水、电等相关附属设施。2.修建蓄水池1个，占地5000㎡，配套相关附属设施等。3.采摘园场地平整3000㎡等。4.新建食用菌棚2座及配套设施等。</t>
  </si>
  <si>
    <t>项目建设符合乡村振兴战略，通过特色采摘体验，打造休闲旅游新业态，增加村委会集体经济带来增收，同时增加村民旅游收益。</t>
  </si>
  <si>
    <t>项目建成后，开发体验式旅游新业态，每年旅游收益不少于5万元，增加村集体收入不低于3万元，可带动不少于2名当地农牧民直接就业，在增加村集体收入的同时，带动相关产业发展。</t>
  </si>
  <si>
    <t>WQ2022-042</t>
  </si>
  <si>
    <t>乌恰县黑孜苇乡坎久干村旅游基础设施建设项目</t>
  </si>
  <si>
    <r>
      <rPr>
        <sz val="18"/>
        <rFont val="仿宋_GB2312"/>
        <charset val="134"/>
      </rPr>
      <t>平整场地15000</t>
    </r>
    <r>
      <rPr>
        <sz val="18"/>
        <rFont val="宋体"/>
        <charset val="134"/>
      </rPr>
      <t>㎡</t>
    </r>
    <r>
      <rPr>
        <sz val="18"/>
        <rFont val="仿宋_GB2312"/>
        <charset val="134"/>
      </rPr>
      <t>，新建户外拓展营地1100</t>
    </r>
    <r>
      <rPr>
        <sz val="18"/>
        <rFont val="宋体"/>
        <charset val="134"/>
      </rPr>
      <t>㎡</t>
    </r>
    <r>
      <rPr>
        <sz val="18"/>
        <rFont val="仿宋_GB2312"/>
        <charset val="134"/>
      </rPr>
      <t>等，配套附属基础设施。</t>
    </r>
  </si>
  <si>
    <t>依托全村现有旅游资源，大力发展休闲旅游，开拓特色旅游业，带动辖区内群众就业创业，增收创收，同时提高村集体经济。</t>
  </si>
  <si>
    <t>项目建成后，村委会与企业确立运营模式，打造新型旅游业态，投入运营后增加不少于10个就业岗位，年均人不少于1.5万元，通过与企业进行合作，村集体经济年均增加不少于5万元。</t>
  </si>
  <si>
    <t>文旅局</t>
  </si>
  <si>
    <t>6.光伏电站建设</t>
  </si>
  <si>
    <t>7.扶贫车间（特色手工基地）建设</t>
  </si>
  <si>
    <t>8.小型饲料加工（设施）设备</t>
  </si>
  <si>
    <t>WQ2022-010</t>
  </si>
  <si>
    <t>乌恰县乌鲁克恰提乡农用机械采购项目</t>
  </si>
  <si>
    <t>2022.3-2022.6</t>
  </si>
  <si>
    <t>乌鲁克恰提乡库尔干村</t>
  </si>
  <si>
    <t>采购拖拉机1台，播种机1台，旋耕机1台，割草机1台，搂草机1台，打包机1台。</t>
  </si>
  <si>
    <t>项目建成后，农用机械能够大幅度的节省农牧民的种植收割时间，可用于发展其他生产，同时机械大范围使用能够促进农用机械化发展。提高农牧民的生产力，增加牧民收入。壮大村集体经济收入。</t>
  </si>
  <si>
    <t>我乡现有人工草料第5782亩，每年预计可产2800吨草料。项目建成后，可大大节约劳动力成本，机械由村委会管理，以租赁方式增加村集体收入，利用租金对困难家庭进行救助，同时提高了生产效率，预计租赁费1年15万元左右，壮大村集体经济。</t>
  </si>
  <si>
    <t>WQ2022-033</t>
  </si>
  <si>
    <t>乌恰县吉根乡萨孜村农用机械设备采购项目</t>
  </si>
  <si>
    <t>采购农用拖拉机一台（型号1804，180马力）以及配套旋耕机、犁地设备、播种机、割草机、搂草机、打包机等机械设备各一套。</t>
  </si>
  <si>
    <t>提高农机技术发展水平，推动农业发展生产，提高种植效率，刺激老百姓发展农业积极性，促进农业机械化全面高质高效发展和农村经济发展，壮大村集体经济。</t>
  </si>
  <si>
    <t>项目采购后归村委会所有，提高农业生产效率和农民生产积极性，增加就业岗位，促进经济收入。</t>
  </si>
  <si>
    <t>WQ2022-034</t>
  </si>
  <si>
    <t>乌恰县托云乡苏约克村农用机械设备采购项目</t>
  </si>
  <si>
    <t>托云乡苏约克村</t>
  </si>
  <si>
    <t>（二）加工流通项目</t>
  </si>
  <si>
    <t>1.农产品仓储保鲜冷链基础设施建设</t>
  </si>
  <si>
    <t>WQ2022-013</t>
  </si>
  <si>
    <t>乌恰县波斯坦铁列克乡居鲁克巴什村馕生产基地建设项目</t>
  </si>
  <si>
    <r>
      <rPr>
        <sz val="18"/>
        <rFont val="仿宋_GB2312"/>
        <charset val="134"/>
      </rPr>
      <t>新建钢结构厂房600</t>
    </r>
    <r>
      <rPr>
        <sz val="18"/>
        <rFont val="宋体"/>
        <charset val="134"/>
      </rPr>
      <t>㎡</t>
    </r>
    <r>
      <rPr>
        <sz val="18"/>
        <rFont val="仿宋_GB2312"/>
        <charset val="134"/>
      </rPr>
      <t>及附属水、电、道路硬化；采购馕产业生产设备，包括：打包机、和面机、电烤馕设备；现有15个馕产业店面提升：店面门头提升,排烟环保设施改造、馕坑统一规划、成品馕展架；新建馕文化推广设施一处。</t>
    </r>
  </si>
  <si>
    <t>项目建成后，可大幅度提升馕产业园产能，促进清洁、卫生生产，推动馕产业规范化、标准化发展，对馕产业发展，馕文化推广起到非常积极的推广作用。</t>
  </si>
  <si>
    <t>项目建成后，交由村委会管理，租赁给企业和个人，承租方每年向村委会缴纳租金不少于10万元，并带动不少于6民当地农牧民到基地直接就业，村委会租金所得，制定二次分配方案用以开发公益性岗位和困难家庭救助。该项目的建设提升当地农牧民务工收入和生活幸福感。可带动周边农牧民就业，提高务工经济收入，为乡村振兴打下坚实基础。</t>
  </si>
  <si>
    <t>商信局</t>
  </si>
  <si>
    <t>WQ2022-014</t>
  </si>
  <si>
    <t>乌恰县馕产业基地建设项目</t>
  </si>
  <si>
    <t>黑孜苇乡库勒阿日克村</t>
  </si>
  <si>
    <t>生产厂房及消防、电力、通风设施进行改造及基础配套设施；设施设备采购配置。</t>
  </si>
  <si>
    <t>商务科技和工业信息化局</t>
  </si>
  <si>
    <t>谢恒勤</t>
  </si>
  <si>
    <t>目标1：项目建成后可打造属于库勒阿日克村的特色产业，有效的提高村集体经济收入。目标2：所得收益可用于三类户临时补助开发公益性岗位。目标3：所得收益可以用于村里基础设施的维修维护运转。</t>
  </si>
  <si>
    <t>壮大村集体收益，馕生产基地租金可用于三类户临时补助，开发公益性岗位，扩大就业面。</t>
  </si>
  <si>
    <t>WQ2022-044</t>
  </si>
  <si>
    <t>乌恰县农牧产品仓储保鲜库建设项目</t>
  </si>
  <si>
    <t>新建一座冷冻库及两座保鲜库，项目占地面积10172平方米，保鲜库、冷冻库总建筑面积为1604.86平方米（其中：1#冷冻库建筑面积469.26平方米，2#保鲜库建筑面积567.8平方米，3#保鲜库建筑面积567.8平方米），及保鲜库、冷冻库配套附属设施设备等。</t>
  </si>
  <si>
    <t>通过该项目实施：项目建设单位坚持农户”、订单农业等方式，与农户建立稳定的产、供、销关系，带动农户进行专业化、规模化生产。该项目的实施，可进一步扩大当地优势果蔬的流通量，提高当地食品企业的加工能力，有力地促进当地农业、养殖业、食品加工业的发展。而且该项目的实施，还可以促进运输等其它相关产业的发展，解决农村富余劳动力，增加农民收入。农户收入的增加也将显著改善农村生活条件和环境条件，促进新农村建设。</t>
  </si>
  <si>
    <t>项目建成后，项目建设还可增加就业人数，拓宽当地农牧民的增收渠道，有利于当地经济发展和社会安定团结，而且对于推进行业产业化经营，满足市场需求，增加产品附加值，解决就业，增加收入，促进当地经济发展具有重要的现实意义租金的30%全部用于政府购买服务性岗位，40%用于设备的维护和后期管理，30%用于发展全县农业产业开发。</t>
  </si>
  <si>
    <t>2.产地初加工和精深加工</t>
  </si>
  <si>
    <t>WQ2022-012</t>
  </si>
  <si>
    <t>乌恰县屠宰场建设项目</t>
  </si>
  <si>
    <t>新建屠宰场：生产设施占地面积3000平方米，主要为新建牛羊屠宰车间、排酸室、冷藏库、冷冻库、保鲜库，家禽屠宰车间等，以及附属设施（道路及地面硬化、厂区给排水、厂区供电、污水处理池及其它设施）。采购牛羊屠宰设备、家禽屠宰设备、制冷设备、锅炉及热交换机组、污水处理成套设备、以及附属设备（检验检测设备、冷藏车、备用发电机、100吨地磅等）。</t>
  </si>
  <si>
    <t>通过该项目改变农牧民屠宰方式和屠宰环境，以畜禽肉产品加工产业带动农户经济收入，从而提高农牧民养殖业发展。</t>
  </si>
  <si>
    <t>通过本项目的建设将充分利用乌恰县当地畜牧资源、市场资源等优势，逐步在乌恰县形成以市场为导向的规模化畜禽加工、交易基地，以满足当前市场的极大需求，进而增强当地畜牧业的市场竞争力和发展后劲，并推动畜牧业的发展。</t>
  </si>
  <si>
    <t>WQ2022-016</t>
  </si>
  <si>
    <t>乌恰县农副产品深加工项目</t>
  </si>
  <si>
    <t>1、对加工车间进行水、电等进行改造。2、畜产品加工厂购置深加工设备：主要包括气浴解冻清洗机、平行毛辊清洗机、120针盐水注射机机、真空滚揉机、提升上料机、冻肉绞肉机、真空拌馅机、3kg成型模具、350型切丁机、锯骨机、贴体包装机、真空包装机、热缩机、500型外置发烟烟熏炉、520型拉伸膜包装机、1200-3600型双层高温杀菌锅，半自动控制系统、1200-6000型气浴清洗机、1200-6000型翻转风干线、800八角拌料桶、800L卤煮锅、500L全自动行星搅拌炒锅、切条机、四门八车烘干箱、1000L制冷储存罐、双管道过滤器、500L混料罐、一拖二盒式灌装机、三罐式半自动CIP控制系统、以及附属设备（物料车、工作台、5T蓄水池、电源、气源、蒸汽源等）。其他农副产品加工生产线，改造厂房700平方，改造200立方冷藏库。以及农副产品上、下水电等附属设施及变压器等，采购农副产品加工包装设备及其配套烘干房等相关附属设施。</t>
  </si>
  <si>
    <t>项目建成后，实行“企业+合作社+农户”模式，促进畜产品加工形成“产业链”，使畜产品质量安全得到保障，有效壮大村集体经济，提供就业岗位，促使农户就近就地就业，扎实推进全县畜产品高质量发展。</t>
  </si>
  <si>
    <t>项目建成后，实行“企业+合作社+农户”模式，增加村集体经济70万元，提供就业岗位20个，能够提供优质畜禽肉产品，有利于提高群众生活水平，能够促进当地经济的发展，对特色产业起到一定的促进作用。</t>
  </si>
  <si>
    <t>3.市场建设和农村物流</t>
  </si>
  <si>
    <t>4.品牌打造和展销平台</t>
  </si>
  <si>
    <t>（三）配套设施项目</t>
  </si>
  <si>
    <t>1.产业路、资源路、旅游路建设</t>
  </si>
  <si>
    <t>WQ2022-020</t>
  </si>
  <si>
    <t>克州乌恰县克孜勒苏河大桥建设项目</t>
  </si>
  <si>
    <t>乌恰县康苏镇克孜勒苏村</t>
  </si>
  <si>
    <r>
      <rPr>
        <sz val="18"/>
        <rFont val="仿宋_GB2312"/>
        <charset val="134"/>
      </rPr>
      <t>桥梁570m，道路2.5</t>
    </r>
    <r>
      <rPr>
        <sz val="18"/>
        <rFont val="宋体"/>
        <charset val="134"/>
      </rPr>
      <t>㎞</t>
    </r>
    <r>
      <rPr>
        <sz val="18"/>
        <rFont val="仿宋_GB2312"/>
        <charset val="134"/>
      </rPr>
      <t>，桥梁宽12m，桥头引道2.5</t>
    </r>
    <r>
      <rPr>
        <sz val="18"/>
        <rFont val="宋体"/>
        <charset val="134"/>
      </rPr>
      <t>㎞</t>
    </r>
    <r>
      <rPr>
        <sz val="18"/>
        <rFont val="仿宋_GB2312"/>
        <charset val="134"/>
      </rPr>
      <t>。</t>
    </r>
  </si>
  <si>
    <t>交通局</t>
  </si>
  <si>
    <t>马学云</t>
  </si>
  <si>
    <t>有效解决波斯坦铁列克乡6个村、膘尔托阔依乡4个村、康苏镇2个村及乌恰县群众通行难题，避免通行过程中因洪水带来的不安全因素，加强商品流通，加快新农村建设，促进经济发展，提高群众经济收入，进一步巩固提升五通七有成效。</t>
  </si>
  <si>
    <t>项目的建设方便牧民出行，减少因交通隐患带来的出行不便等问题，改善乡村道路，改善群众生产生活条件，加强商品流通，加快新农村建设，促进经济发展，为做好新时代“三农”工作提供坚强交通运输保障。</t>
  </si>
  <si>
    <t>交通运输局</t>
  </si>
  <si>
    <t>WQ2022-045</t>
  </si>
  <si>
    <t>乌恰县膘尔托阔依乡萨孜村产业道路建设项目</t>
  </si>
  <si>
    <t>2022.6-2022.10</t>
  </si>
  <si>
    <t>膘尔托阔依乡萨孜村</t>
  </si>
  <si>
    <t>膘尔托阔依乡水库新建2.5公里旅游道路及相关配套设施，</t>
  </si>
  <si>
    <t>膘尔托阔依乡人民政府</t>
  </si>
  <si>
    <t>古力努尔·阿不都克力木</t>
  </si>
  <si>
    <t>该项目实施，方便养殖业增收及旅游便利，增加村集体经济收入，可以带动人员就业岗位。</t>
  </si>
  <si>
    <t>该项目实施，增加村集体经济收入，可以带动人员就业岗位，增加农牧民收入。</t>
  </si>
  <si>
    <t>2.小型农田水利设施建设</t>
  </si>
  <si>
    <t>WQ2022-035</t>
  </si>
  <si>
    <t>乌恰县吉根乡萨孜村、萨哈勒村排洪渠建设项目</t>
  </si>
  <si>
    <t>吉根乡萨孜村、萨哈勒村</t>
  </si>
  <si>
    <t>修建6条排洪渠，全长1.352km，上游导流堤0.235km，及建筑物等。</t>
  </si>
  <si>
    <t>乌恰县农村饮水安全管理站</t>
  </si>
  <si>
    <t>布尔汗·吐尔达力</t>
  </si>
  <si>
    <t>通过项目建设，确保萨孜村、萨哈勒村居民房屋、交通道路、通讯设施的安全，避免水土流失，改善生态环境。</t>
  </si>
  <si>
    <t>项目建成后，有效保护农牧民的生产生活安全，吉根乡萨孜村807人，223户，耕地1350亩；萨哈勒村623人，172户，草地774.8亩。</t>
  </si>
  <si>
    <t>水利局</t>
  </si>
  <si>
    <t>WQ2022-017</t>
  </si>
  <si>
    <t>乌恰县玛依喀克饲草料地引水灌溉工程</t>
  </si>
  <si>
    <t>2022.3-2022.8</t>
  </si>
  <si>
    <t>康苏镇克孜勒苏村、阿依尕尔特村</t>
  </si>
  <si>
    <t>新建节制分水闸1座及配套建筑物；新建沉砂池1座；新建田间灌溉管道21.381km及管线配套各类闸井24座。</t>
  </si>
  <si>
    <t>项目建成后，可充分发挥康苏镇土地优势资源，新增1.5万亩饲草料地，补齐当地饲草发展短板，促进经济收入并可带动当地居民的就业问题，通过高新技术灌溉方式促进乌恰县畜牧业的发展。</t>
  </si>
  <si>
    <t>项目实施后产权归村委会所有，通过对该工程的建设，提高灌溉保证率，确保1.5万亩饲草料地的灌溉用水。通过高效的节水方式，解决饲草料周期性缺水问题，提高饲草产量、品质，带动农牧民增收。</t>
  </si>
  <si>
    <t>WQ2022-059</t>
  </si>
  <si>
    <t>乌恰县波斯坦铁列克居鲁克巴什村引水渠道建设项目</t>
  </si>
  <si>
    <t>新建引水渠道1.8km，渠道断面为矩形，50cm*50cm，含配套渠系建筑物等。</t>
  </si>
  <si>
    <t>项目建成后，可保障居鲁克巴什村塞尔亚连片点居民生产用水，同时为片区农畜饮水提供保障。提高片区农牧民幸福感，为乡村振兴发展提供动力。</t>
  </si>
  <si>
    <t>通过项目建设，可保障片区居民生产用水，提高种植、养殖收益，同时改善片区自然环境，提高片区农牧民幸福感，为乡村振兴发展提供动力。</t>
  </si>
  <si>
    <t>WQ2022-040</t>
  </si>
  <si>
    <t>乌恰县膘尔托阔依乡水库清淤综合利用工程</t>
  </si>
  <si>
    <t>2022.3-2022.9</t>
  </si>
  <si>
    <t>对膘尔托阔依乡水库库盘内进行清淤外运及下游85亩场地进行平整和换填土，配套节水灌溉系统等；在水库投放鱼苗20吨并配套相关器具。</t>
  </si>
  <si>
    <t>该项目实施，增加村集体经济收入，可以带动人员就业岗位。</t>
  </si>
  <si>
    <t>3.农业产业园区</t>
  </si>
  <si>
    <t>（四）产业服务支撑项目</t>
  </si>
  <si>
    <t>1.智慧农业</t>
  </si>
  <si>
    <t>2.科技服务</t>
  </si>
  <si>
    <t>3.人才培养</t>
  </si>
  <si>
    <t>4.农业社会化服务</t>
  </si>
  <si>
    <t>（五）金融保险配套项目</t>
  </si>
  <si>
    <t>1.小额贷款贴息</t>
  </si>
  <si>
    <t>WQ2022-018</t>
  </si>
  <si>
    <t>小额信贷</t>
  </si>
  <si>
    <t>2022.3-2022.12</t>
  </si>
  <si>
    <t>各村</t>
  </si>
  <si>
    <t>小额信贷贴息。</t>
  </si>
  <si>
    <t>农业农村局、财政局</t>
  </si>
  <si>
    <t>买买提居马·阿不都哈地尔、海军</t>
  </si>
  <si>
    <t>用于脱贫户“三类户”自主创业、发展生产，激发内生动力，持续巩固脱贫成效</t>
  </si>
  <si>
    <t>2.小额信贷风险补偿金</t>
  </si>
  <si>
    <t>3.特色产业保险保费补助</t>
  </si>
  <si>
    <t>4.新型经营主体贷款贴息</t>
  </si>
  <si>
    <t>（六）金融保险配套项目</t>
  </si>
  <si>
    <t>1.防贫保险（基金）</t>
  </si>
  <si>
    <t>2.其他</t>
  </si>
  <si>
    <t>二、就业项目</t>
  </si>
  <si>
    <t>（一）务工补助</t>
  </si>
  <si>
    <t>1.交通费补助</t>
  </si>
  <si>
    <t>2.生产奖补、劳务补助等</t>
  </si>
  <si>
    <t>（二）就业</t>
  </si>
  <si>
    <t>1.帮扶车间（特色手工基地）建设</t>
  </si>
  <si>
    <t>2.技能培训</t>
  </si>
  <si>
    <t>3.以工代训</t>
  </si>
  <si>
    <t>（三）创业</t>
  </si>
  <si>
    <t>1.创业培训</t>
  </si>
  <si>
    <t>2.创业奖补</t>
  </si>
  <si>
    <t>（四）乡村工匠</t>
  </si>
  <si>
    <t>1.乡村工匠培育培训</t>
  </si>
  <si>
    <t>2.乡村工匠大师工作室</t>
  </si>
  <si>
    <t>3.乡村工匠传习所</t>
  </si>
  <si>
    <t>（五）公益性岗位</t>
  </si>
  <si>
    <t>三、乡村建设行动</t>
  </si>
  <si>
    <t>（一）农村基础设施（含产业配套基础设施）</t>
  </si>
  <si>
    <t>1.村庄规划编制（含修编）</t>
  </si>
  <si>
    <t>2.农村道路建设（通村路、通户路、小型桥梁等）</t>
  </si>
  <si>
    <t>WQ2022-048</t>
  </si>
  <si>
    <t>乌恰县乌鲁克恰提乡琼铁热克村桥梁防护建设项目</t>
  </si>
  <si>
    <t>2022.6-2022.9</t>
  </si>
  <si>
    <t>乌恰县乌鲁克恰提乡琼铁热克村</t>
  </si>
  <si>
    <t>维修桥梁防护180米及桥头引道修复</t>
  </si>
  <si>
    <t>项目的实施能有效解决琼铁热克村1小队、2小队群众因洪水造成桥梁通行难题和不安全因素，保障农牧民群众生命财产安全</t>
  </si>
  <si>
    <t>项目的实施能有效保障群众的通行安全，减少因洪水造成桥梁出行不便等问题，进一步完善乡村基础设施建设</t>
  </si>
  <si>
    <t>WQ2022-019</t>
  </si>
  <si>
    <t>乌恰县吉根乡萨孜村桥梁建设项目</t>
  </si>
  <si>
    <t>新建钢筋混凝土桥梁1座（长13m、宽6m）及防护设施。</t>
  </si>
  <si>
    <t>项目建成后将进一步巩固脱贫攻坚成果，助力乡村振兴，有效抵御洪水灾害，确保交通通畅，解决山区群众出行安全，增强群众幸福感、获得感和安全感。</t>
  </si>
  <si>
    <t>项目建成后，改善该村223户782人出行条件，进一步完善山区交通基础设施，改善交通状况，解决山区群众出行安全，确保交通运输通畅，促进当地经济发展。</t>
  </si>
  <si>
    <t>WQ2022-055</t>
  </si>
  <si>
    <t>乌恰县吉根乡萨孜村道路维修防护项目</t>
  </si>
  <si>
    <t>对萨孜村村内破损道路修复，路两侧土方平整置换，安装围栏1.6公里。</t>
  </si>
  <si>
    <t>加尔肯巴依·买买吐逊</t>
  </si>
  <si>
    <t>通过项目实施，解决农牧民出行安全问题，改变农村脏乱差的现象，改善农村人居环境，提高农牧民群众幸福感。</t>
  </si>
  <si>
    <t>通过项目实施，提升建设地点的村容村貌，改变农牧民生活条件，打造美丽乡村。</t>
  </si>
  <si>
    <t>WQ2022-036</t>
  </si>
  <si>
    <t>乌恰县康波公路安全生命防护项目</t>
  </si>
  <si>
    <t>膘尔托阔依乡塔尔尕拉克村</t>
  </si>
  <si>
    <t>建设4座桥梁共118m。</t>
  </si>
  <si>
    <t>有效解决波斯坦铁列克乡6个村、膘尔托阔依乡5个村群众通过难题，避免通行过程中因洪水带来的不安全因素，加强商品流通，加快新农村建设，促进经济发展，提高群众经济收入。</t>
  </si>
  <si>
    <t>3.农村供水保障设施建设</t>
  </si>
  <si>
    <t>WQ2022-050</t>
  </si>
  <si>
    <t>农村饮水沉淀池维修项目</t>
  </si>
  <si>
    <t>2022.8-2022.10</t>
  </si>
  <si>
    <r>
      <rPr>
        <sz val="18"/>
        <rFont val="仿宋_GB2312"/>
        <charset val="134"/>
      </rPr>
      <t>沉淀池沉塌边坡拆除重建35m，清淤土方3100m</t>
    </r>
    <r>
      <rPr>
        <sz val="18"/>
        <rFont val="宋体"/>
        <charset val="134"/>
      </rPr>
      <t>³</t>
    </r>
    <r>
      <rPr>
        <sz val="18"/>
        <rFont val="仿宋_GB2312"/>
        <charset val="134"/>
      </rPr>
      <t>，DN500地埋钢管38m，DN400地埋PE管130m，闸阀井两座，开挖量1160m</t>
    </r>
    <r>
      <rPr>
        <sz val="18"/>
        <rFont val="宋体"/>
        <charset val="134"/>
      </rPr>
      <t>³</t>
    </r>
    <r>
      <rPr>
        <sz val="18"/>
        <rFont val="仿宋_GB2312"/>
        <charset val="134"/>
      </rPr>
      <t>，回填量1128m</t>
    </r>
    <r>
      <rPr>
        <sz val="18"/>
        <rFont val="宋体"/>
        <charset val="134"/>
      </rPr>
      <t>³</t>
    </r>
    <r>
      <rPr>
        <sz val="18"/>
        <rFont val="仿宋_GB2312"/>
        <charset val="134"/>
      </rPr>
      <t>，项目区土地平整。</t>
    </r>
  </si>
  <si>
    <t>通过项目实施，稳定实现2个村农村供水保障，解决饮用水供给量的基本需求。</t>
  </si>
  <si>
    <t>项目实施，可以稳定实现2个村农村供水保障，解决饮用水供给量的基本需求。</t>
  </si>
  <si>
    <t>WQ2022-021</t>
  </si>
  <si>
    <t>乌恰县吾合沙鲁乡恰提村供水保障工程项目</t>
  </si>
  <si>
    <t>新建水源工程1处，包括集水池1座、滤水管3条、配套水源防护工程；改建PE输配水管道2条及配套建筑物，管道长度2.9km，管径DN200~DN110.</t>
  </si>
  <si>
    <t>通过对水源地改造、入户管网改造提升，可进一步提高水源保证率，加大供水规模，进一步保障安全饮水，巩固脱贫攻坚成果。</t>
  </si>
  <si>
    <t>通过饮水安全工程的建设改造、运行管理设施改造，解决恰提村281户923人饮水问题，提高当地农牧民生活质量，让农牧民饮用上合格卫生的安全水。</t>
  </si>
  <si>
    <t>4.农村电网建设（通生产、生活用电、提高综合电压和供电可靠性）</t>
  </si>
  <si>
    <t>WQ2022-024</t>
  </si>
  <si>
    <t>乌恰县波斯坦铁列克乡多来提布拉克村电力设施建设项目</t>
  </si>
  <si>
    <t>波斯坦铁列克乡多来提布拉克村</t>
  </si>
  <si>
    <t>安装1000kVA配电室一座，含干式变压器、高低压配电柜，预制配电室等配套设施；架设10千伏线路650米，敷设10千伏地埋电缆线65米，敷设0.4千伏地埋电缆线2255米，含相关电力配件；安装低压配电箱10面。</t>
  </si>
  <si>
    <t>通过该项目实施，提高多来提布拉克村周边农牧民用电便捷性、安全性；推动乡村产业健康发展，刺激农牧民发展农业积极性，促进农村经济发展。</t>
  </si>
  <si>
    <t>此项目建成后，可保障多来提布拉克村周边农牧民用电安全，助力乡村产业健康发展，为乡村振兴奠定坚实基础。</t>
  </si>
  <si>
    <t>WQ2021-015</t>
  </si>
  <si>
    <t>乌恰县膘尔托阔依乡萨孜村电力设施建设项目</t>
  </si>
  <si>
    <r>
      <rPr>
        <sz val="18"/>
        <rFont val="仿宋_GB2312"/>
        <charset val="134"/>
      </rPr>
      <t>1.新建10kV线路2.2km，采用JKL.GYJ70mm</t>
    </r>
    <r>
      <rPr>
        <sz val="18"/>
        <rFont val="宋体"/>
        <charset val="134"/>
      </rPr>
      <t>²</t>
    </r>
    <r>
      <rPr>
        <sz val="18"/>
        <rFont val="仿宋_GB2312"/>
        <charset val="134"/>
      </rPr>
      <t>/10绝缘导线，新建0.4千伏线路0.6千米，采用JKL.GYJ120mm</t>
    </r>
    <r>
      <rPr>
        <sz val="18"/>
        <rFont val="宋体"/>
        <charset val="134"/>
      </rPr>
      <t>²</t>
    </r>
    <r>
      <rPr>
        <sz val="18"/>
        <rFont val="仿宋_GB2312"/>
        <charset val="134"/>
      </rPr>
      <t>/1绝缘导线；新建0.4千伏低压地埋3*120mm</t>
    </r>
    <r>
      <rPr>
        <sz val="18"/>
        <rFont val="宋体"/>
        <charset val="134"/>
      </rPr>
      <t>²</t>
    </r>
    <r>
      <rPr>
        <sz val="18"/>
        <rFont val="仿宋_GB2312"/>
        <charset val="134"/>
      </rPr>
      <t>+1电缆420米、3*70mm</t>
    </r>
    <r>
      <rPr>
        <sz val="18"/>
        <rFont val="宋体"/>
        <charset val="134"/>
      </rPr>
      <t>²</t>
    </r>
    <r>
      <rPr>
        <sz val="18"/>
        <rFont val="仿宋_GB2312"/>
        <charset val="134"/>
      </rPr>
      <t>+1地埋电缆180米。2.新建200千伏安装变压器2台；包含低压配套设备。3.新建断路器1台及配套设施。</t>
    </r>
  </si>
  <si>
    <t>项目实施后，利用动力电设施对阿克生态林4万亩林地进行灌溉及生活生产照明。</t>
  </si>
  <si>
    <t>项目建成后，带动5人在阿克林场务工。</t>
  </si>
  <si>
    <t>5.数字乡村建设（信息通信基础设施建设、数字化、智能化建设等）</t>
  </si>
  <si>
    <t>6.农村清洁能源设施建设（燃气、户用光伏、风电、水电、农村生物质能源、北方地区清洁取暖等）</t>
  </si>
  <si>
    <t>WQ2022-015</t>
  </si>
  <si>
    <t>乌恰县黑孜苇乡坎久干村天然气安装项目</t>
  </si>
  <si>
    <t>安装天然气管道辐射至村委会、百杏生态园、唐塔尔居民区、渔家乐。</t>
  </si>
  <si>
    <t>天然气接入，使得农牧生活更便捷，生活更安全，清洁能源的使用提升农牧民生活水平，同时对改善大气环境也具有重要意义，接入杏园、渔家乐等为旅游业发展提供基础保障。</t>
  </si>
  <si>
    <t>该项目建成后，有效解决坎久干居民点30户用气问题，改善农牧民生活条件，提升杏园景区、渔家乐基础服务，为旅游业发展提供基础保障。</t>
  </si>
  <si>
    <t>住建局</t>
  </si>
  <si>
    <t>7.农业农村基础设施中长期贷款贴息</t>
  </si>
  <si>
    <t>8.其他</t>
  </si>
  <si>
    <t>（二）人居环境整治</t>
  </si>
  <si>
    <t>1.农村卫生厕所改造（户用、公共厕所）</t>
  </si>
  <si>
    <t>2.农村污水治理</t>
  </si>
  <si>
    <t>WQ2022-022</t>
  </si>
  <si>
    <t>乌恰县铁列克乡哈拉铁克村污水治理项目</t>
  </si>
  <si>
    <t>2022.3-2022.7</t>
  </si>
  <si>
    <t>铁列克乡哈拉铁克村</t>
  </si>
  <si>
    <r>
      <rPr>
        <sz val="18"/>
        <rFont val="仿宋_GB2312"/>
        <charset val="134"/>
      </rPr>
      <t>新建排污管道2</t>
    </r>
    <r>
      <rPr>
        <sz val="18"/>
        <rFont val="宋体"/>
        <charset val="134"/>
      </rPr>
      <t>㎞</t>
    </r>
    <r>
      <rPr>
        <sz val="18"/>
        <rFont val="仿宋_GB2312"/>
        <charset val="134"/>
      </rPr>
      <t>，配套检查井95个，100m</t>
    </r>
    <r>
      <rPr>
        <sz val="18"/>
        <rFont val="宋体"/>
        <charset val="134"/>
      </rPr>
      <t>³</t>
    </r>
    <r>
      <rPr>
        <sz val="18"/>
        <rFont val="仿宋_GB2312"/>
        <charset val="134"/>
      </rPr>
      <t>化粪池2座。</t>
    </r>
  </si>
  <si>
    <t>铁列克乡人民政府</t>
  </si>
  <si>
    <t>库尔曼别克·吾守尔</t>
  </si>
  <si>
    <t>该工程的建设，解决172户居民改厕问题，完成改厕任务，建设美丽乡村，大幅度提升贫困户及其他牧民的生活环境和生活品质。</t>
  </si>
  <si>
    <t>该工程的建设，有效改善居民生产生活条件，方便日常生活改善卫生条件，大幅度提升贫困户及其他牧民的生活环境和生活品质。</t>
  </si>
  <si>
    <t>生态环境局</t>
  </si>
  <si>
    <t>WQ2022-023</t>
  </si>
  <si>
    <t>乌恰县黑孜苇乡污水治理项目2022年以工代赈试点示范工程</t>
  </si>
  <si>
    <t>黑孜苇乡也克铁热克村、库勒阿日克村</t>
  </si>
  <si>
    <r>
      <rPr>
        <sz val="18"/>
        <rFont val="仿宋_GB2312"/>
        <charset val="134"/>
      </rPr>
      <t>1.也克铁热克村至库勒阿日克村片区新建排污管道10.5千米，出户管采用PVC-U管，主支管道采用HDPE双壁波纹管，配套成品钢筋混凝土检查井及管道交叉建筑物等。
2.库勒阿日克片区新建排水管道8千米，出户管采用PVC-U管，主支管道采用HDPE双壁波纹管，配套成品钢筋混凝土检查井、管道穿越建筑物和一座200m</t>
    </r>
    <r>
      <rPr>
        <sz val="18"/>
        <rFont val="宋体"/>
        <charset val="134"/>
      </rPr>
      <t>³</t>
    </r>
    <r>
      <rPr>
        <sz val="18"/>
        <rFont val="仿宋_GB2312"/>
        <charset val="134"/>
      </rPr>
      <t>化粪池等。</t>
    </r>
  </si>
  <si>
    <t>黑孜苇乡库勒阿日克村、也克铁热克村共计367户建设污水管道，解决片区群众污水排放问题，提升农牧民整体生活整洁性，便捷性，大幅度提升脱贫户及其他牧民的生活环境和生活品质，有效的减少环境的污染,有利于当地厕所革命工作的推进，为乡村振兴建设发展奠定良好基础。</t>
  </si>
  <si>
    <t>通过该项目建设，黑孜苇乡库勒阿日克村、也克铁热克村共计367户农牧民生活污水排放问题，提升农牧民整体生活整洁性，便捷性，大幅度提升脱贫户及其他牧民的生活环境和生活品质。</t>
  </si>
  <si>
    <t>WQ2022-025</t>
  </si>
  <si>
    <t>乌恰县吸粪车采购项目（各乡镇）</t>
  </si>
  <si>
    <t>黑孜苇乡、乌鲁克恰提乡、膘尔托阔依乡、波斯坦铁列克乡、巴音库鲁提镇</t>
  </si>
  <si>
    <r>
      <rPr>
        <sz val="18"/>
        <rFont val="仿宋_GB2312"/>
        <charset val="134"/>
      </rPr>
      <t>3m</t>
    </r>
    <r>
      <rPr>
        <sz val="18"/>
        <rFont val="宋体"/>
        <charset val="134"/>
      </rPr>
      <t>³</t>
    </r>
    <r>
      <rPr>
        <sz val="18"/>
        <rFont val="仿宋_GB2312"/>
        <charset val="134"/>
      </rPr>
      <t>吸粪车采购5台</t>
    </r>
  </si>
  <si>
    <t>王建新</t>
  </si>
  <si>
    <t>该工程的建设，有效改善居民生产生活条件，提高生产积极性，大幅度提升脱贫户及其他牧民的生活环境和生活品质。</t>
  </si>
  <si>
    <t>该工程的建设，有效改善居民生产生活条件，大幅度提升脱贫户及其他牧民的生活环境和生活品质。</t>
  </si>
  <si>
    <t>WQ2022-028</t>
  </si>
  <si>
    <t>乌恰县波斯坦铁列克乡居鲁克巴什村、马热加尼库木村污水治理项目</t>
  </si>
  <si>
    <t>波斯坦铁列克乡居鲁克巴什村、马热加尼库木村</t>
  </si>
  <si>
    <r>
      <rPr>
        <sz val="18"/>
        <rFont val="仿宋_GB2312"/>
        <charset val="134"/>
      </rPr>
      <t>1.居鲁克巴什村老塞尔亚片区、1小队片区、8小队片区新建排污管网，主管网为双壁波纹管，共计5.9</t>
    </r>
    <r>
      <rPr>
        <sz val="18"/>
        <rFont val="宋体"/>
        <charset val="134"/>
      </rPr>
      <t>㎞</t>
    </r>
    <r>
      <rPr>
        <sz val="18"/>
        <rFont val="仿宋_GB2312"/>
        <charset val="134"/>
      </rPr>
      <t>，出户管道为110PE管，含检查井、沉泥井等配套构筑物；老塞尔亚片区新建300m</t>
    </r>
    <r>
      <rPr>
        <sz val="18"/>
        <rFont val="宋体"/>
        <charset val="134"/>
      </rPr>
      <t>³</t>
    </r>
    <r>
      <rPr>
        <sz val="18"/>
        <rFont val="仿宋_GB2312"/>
        <charset val="134"/>
      </rPr>
      <t>化粪池1座，1小队片区新建75m</t>
    </r>
    <r>
      <rPr>
        <sz val="18"/>
        <rFont val="宋体"/>
        <charset val="134"/>
      </rPr>
      <t>³</t>
    </r>
    <r>
      <rPr>
        <sz val="18"/>
        <rFont val="仿宋_GB2312"/>
        <charset val="134"/>
      </rPr>
      <t>化粪池1座，8小队片区新建50m</t>
    </r>
    <r>
      <rPr>
        <sz val="18"/>
        <rFont val="宋体"/>
        <charset val="134"/>
      </rPr>
      <t>³</t>
    </r>
    <r>
      <rPr>
        <sz val="18"/>
        <rFont val="仿宋_GB2312"/>
        <charset val="134"/>
      </rPr>
      <t>化粪池1座；2.居鲁克巴什村新塞尔亚片区新建300m</t>
    </r>
    <r>
      <rPr>
        <sz val="18"/>
        <rFont val="宋体"/>
        <charset val="134"/>
      </rPr>
      <t>³</t>
    </r>
    <r>
      <rPr>
        <sz val="18"/>
        <rFont val="仿宋_GB2312"/>
        <charset val="134"/>
      </rPr>
      <t>化粪池1座，马热加尼库木村片区新建200m</t>
    </r>
    <r>
      <rPr>
        <sz val="18"/>
        <rFont val="宋体"/>
        <charset val="134"/>
      </rPr>
      <t>³</t>
    </r>
    <r>
      <rPr>
        <sz val="18"/>
        <rFont val="仿宋_GB2312"/>
        <charset val="134"/>
      </rPr>
      <t>化粪池1座。</t>
    </r>
  </si>
  <si>
    <t>项目的建设有效改善居鲁克巴什村、马热加尼库木村村民生产生活条件，解决两村各片区群众污水排放问题，推动厕所革命的实施，加快乡村建设步伐，为乡村振兴发展奠定良好的基础，推动州级示范村建设。</t>
  </si>
  <si>
    <t>通过该项目，可改善居鲁克巴什村、马热加尼库木村各片区共计613户1965人农牧民生活污水排放问题，大幅度改善片区生活环境，提升脱贫户及其他牧民的生活环境和生活质量。</t>
  </si>
  <si>
    <t>WQ2021-006</t>
  </si>
  <si>
    <t>乌恰县康苏镇阿依尕特村污水改造项目</t>
  </si>
  <si>
    <t>新建排水管网6270m，检查井68个及相关配套设施。</t>
  </si>
  <si>
    <t>衣力合尔白克·阿布拉</t>
  </si>
  <si>
    <t>解决群众污水排放问题，提升农牧民整体生活整洁性，便捷性，大幅度提升脱贫户及其他牧民的生活环境和生活品质，有效的减少环境的污染,有利于当地厕所革命工作的推进，为乡村振兴建设发展奠定良好基础。</t>
  </si>
  <si>
    <t>通过该项目建设，解决农牧民生活污水排放问题，提升农牧民整体生活整洁性，便捷性，大幅度提升农牧民的生活环境和生活品质。</t>
  </si>
  <si>
    <t>3.农村垃圾治理</t>
  </si>
  <si>
    <t>WQ2022-027</t>
  </si>
  <si>
    <t>乌恰县黑孜苇乡坎久干村垃圾收运车、洒水车及果皮箱采购项目</t>
  </si>
  <si>
    <t>采购垃圾收运车1辆、洒水车1辆，采购安装果皮箱50个等。</t>
  </si>
  <si>
    <t>项目实施后，整体提升人居环境整治工作基础设施，提升垃圾转运效率，有效解决垃圾转运工作，提高植被灌溉水平及道路清洁工作，有效改善人居环境。</t>
  </si>
  <si>
    <t>项目实施后，垃圾转运效率提高，植被灌溉率提高，农村道路更清洁，改善人居环境，提升农牧民生活幸福感。</t>
  </si>
  <si>
    <t>4.村容村貌提升</t>
  </si>
  <si>
    <t>WQ2022-026</t>
  </si>
  <si>
    <t>乌恰县人居环境整治建设项目</t>
  </si>
  <si>
    <t>2022.5-2022.10</t>
  </si>
  <si>
    <t>巴音库鲁提镇克孜勒阿根村、吉根乡萨孜村、康苏镇克孜勒苏村、膘尔托阔依乡、波斯坦铁列克乡依买克村</t>
  </si>
  <si>
    <t>①巴音库鲁提镇克孜勒阿根村建设集中排水管网5800米及其配套。②吉根乡萨孜村3.5 公里主要干道拓宽至6米柏油路面；修建1.5公里防渗渠。③康苏镇克孜勒苏村新建化粪池1个、排水管网1.2Km及相关配套等。④膘尔托阔依乡新建排污管道5.5Km及配套设施等。⑤波斯坦铁列克乡依买克村新建化粪池1个、排污管道3.2Km及配套设施等。</t>
  </si>
  <si>
    <t>通过实施该项目，符合乡村发展，改善农牧民的生活环境。</t>
  </si>
  <si>
    <t>项目建成后，有效改善农牧民的生活环境，大幅度提升村容村貌。</t>
  </si>
  <si>
    <t>WQ2022-053</t>
  </si>
  <si>
    <t>乌恰县黑孜苇乡美丽乡村建设项目</t>
  </si>
  <si>
    <t>黑孜苇乡库勒阿日克村、阿热布拉克村、也克铁热克村、康什维尔村</t>
  </si>
  <si>
    <r>
      <t>1.对库勒阿日克村2公里道路进行硬化修补，林带护栏2公里，换填土种植2500m</t>
    </r>
    <r>
      <rPr>
        <sz val="18"/>
        <rFont val="宋体"/>
        <charset val="134"/>
      </rPr>
      <t>³</t>
    </r>
    <r>
      <rPr>
        <sz val="18"/>
        <rFont val="仿宋_GB2312"/>
        <charset val="134"/>
      </rPr>
      <t>等。2.对阿热布拉克村3公里乡村道路进行硬化修补；安装栅栏1.5公里；乡村道路两侧平整6公里等。3.对也克铁热克村集体闲置土地平整2000</t>
    </r>
    <r>
      <rPr>
        <sz val="18"/>
        <rFont val="宋体"/>
        <charset val="134"/>
      </rPr>
      <t>㎡</t>
    </r>
    <r>
      <rPr>
        <sz val="18"/>
        <rFont val="仿宋_GB2312"/>
        <charset val="134"/>
      </rPr>
      <t>，林带护栏2公里，公共区域硬化300</t>
    </r>
    <r>
      <rPr>
        <sz val="18"/>
        <rFont val="宋体"/>
        <charset val="134"/>
      </rPr>
      <t>㎡</t>
    </r>
    <r>
      <rPr>
        <sz val="18"/>
        <rFont val="仿宋_GB2312"/>
        <charset val="134"/>
      </rPr>
      <t>，换填种植土3000m</t>
    </r>
    <r>
      <rPr>
        <sz val="18"/>
        <rFont val="宋体"/>
        <charset val="134"/>
      </rPr>
      <t>³</t>
    </r>
    <r>
      <rPr>
        <sz val="18"/>
        <rFont val="仿宋_GB2312"/>
        <charset val="134"/>
      </rPr>
      <t>等。4.康什维尔村换填土3000m</t>
    </r>
    <r>
      <rPr>
        <sz val="18"/>
        <rFont val="宋体"/>
        <charset val="134"/>
      </rPr>
      <t>³</t>
    </r>
    <r>
      <rPr>
        <sz val="18"/>
        <rFont val="仿宋_GB2312"/>
        <charset val="134"/>
      </rPr>
      <t>，道路修补扩增1公里，公共区域硬化1000</t>
    </r>
    <r>
      <rPr>
        <sz val="18"/>
        <rFont val="宋体"/>
        <charset val="134"/>
      </rPr>
      <t>㎡</t>
    </r>
    <r>
      <rPr>
        <sz val="18"/>
        <rFont val="仿宋_GB2312"/>
        <charset val="134"/>
      </rPr>
      <t>等。</t>
    </r>
  </si>
  <si>
    <t>通过项目实施，改变农村脏乱差的现象，改善农村人居环境，提高农牧民群众幸福感。</t>
  </si>
  <si>
    <t>县农业农村局</t>
  </si>
  <si>
    <t>WQ2022-054</t>
  </si>
  <si>
    <t>乌恰县康苏镇美丽乡村建设项目</t>
  </si>
  <si>
    <t>康苏镇克孜勒苏村、阿依尕特村</t>
  </si>
  <si>
    <t>1.克孜勒苏村部分群众房前屋后公共区域空地填土30公分，部分干道边缘安装木制醒目围栏。2.阿依尕特村部分群众房前屋后公共区域空地填土30公分，部分道路安装木制围栏，进村道路口村貌提升。</t>
  </si>
  <si>
    <t>WQ2022-056</t>
  </si>
  <si>
    <t>乌恰县波斯坦铁列克乡美丽乡村建设项目</t>
  </si>
  <si>
    <t>波斯坦铁列克乡乔尔波村、依买克村、凯勒敦村、多来提布拉克村、马热加尼库木村、居鲁克巴什村</t>
  </si>
  <si>
    <r>
      <t>1.乔尔波村连片点外围及道路安装1m铁艺防护栏4000m。2.依买克村主干道安装铁艺防护围栏1300m，地面硬化2300</t>
    </r>
    <r>
      <rPr>
        <sz val="18"/>
        <rFont val="宋体"/>
        <charset val="134"/>
      </rPr>
      <t>㎡</t>
    </r>
    <r>
      <rPr>
        <sz val="18"/>
        <rFont val="仿宋_GB2312"/>
        <charset val="134"/>
      </rPr>
      <t>，铺设路沿石350m。3.凯勒敦村地面硬化3000</t>
    </r>
    <r>
      <rPr>
        <sz val="18"/>
        <rFont val="宋体"/>
        <charset val="134"/>
      </rPr>
      <t>㎡</t>
    </r>
    <r>
      <rPr>
        <sz val="18"/>
        <rFont val="仿宋_GB2312"/>
        <charset val="134"/>
      </rPr>
      <t>，安装路沿石1km。4.多来提布拉克村路面硬化2500</t>
    </r>
    <r>
      <rPr>
        <sz val="18"/>
        <rFont val="宋体"/>
        <charset val="134"/>
      </rPr>
      <t>㎡</t>
    </r>
    <r>
      <rPr>
        <sz val="18"/>
        <rFont val="仿宋_GB2312"/>
        <charset val="134"/>
      </rPr>
      <t>，安装防护围栏、路沿石各1000m。5.马热加尼库木村铺设路沿石3.5km，地面平整硬化2000</t>
    </r>
    <r>
      <rPr>
        <sz val="18"/>
        <rFont val="宋体"/>
        <charset val="134"/>
      </rPr>
      <t>㎡</t>
    </r>
    <r>
      <rPr>
        <sz val="18"/>
        <rFont val="仿宋_GB2312"/>
        <charset val="134"/>
      </rPr>
      <t>。6.居鲁克巴什村安装60cm防护围栏700m，换填土2500m</t>
    </r>
    <r>
      <rPr>
        <sz val="18"/>
        <rFont val="宋体"/>
        <charset val="134"/>
      </rPr>
      <t>³</t>
    </r>
    <r>
      <rPr>
        <sz val="18"/>
        <rFont val="仿宋_GB2312"/>
        <charset val="134"/>
      </rPr>
      <t>；1小队连片点换填土900m</t>
    </r>
    <r>
      <rPr>
        <sz val="18"/>
        <rFont val="宋体"/>
        <charset val="134"/>
      </rPr>
      <t>³</t>
    </r>
    <r>
      <rPr>
        <sz val="18"/>
        <rFont val="仿宋_GB2312"/>
        <charset val="134"/>
      </rPr>
      <t>，加装防护围栏1700m，敷设路沿石400m，地面硬化300</t>
    </r>
    <r>
      <rPr>
        <sz val="18"/>
        <rFont val="宋体"/>
        <charset val="134"/>
      </rPr>
      <t>㎡</t>
    </r>
    <r>
      <rPr>
        <sz val="18"/>
        <rFont val="仿宋_GB2312"/>
        <charset val="134"/>
      </rPr>
      <t>。</t>
    </r>
  </si>
  <si>
    <t>项目建成后，可改善村庄公共区域环境，为打造美丽乡村，推进乡村振兴奠定基础，增强农牧民幸福感。</t>
  </si>
  <si>
    <t>通过项目实施，可提升当地农牧民生产生活环境，提升村庄面貌，为打造美丽乡村，推进乡村振兴奠定基础。</t>
  </si>
  <si>
    <t>WQ2022-057</t>
  </si>
  <si>
    <t>乌恰县膘尔托阔依乡美丽乡村建设项目</t>
  </si>
  <si>
    <t>膘尔托阔依乡膘尔托阔依村、萨孜村、阿合奇村、塔尔尕拉克村</t>
  </si>
  <si>
    <r>
      <t>1.膘尔托阔依村换填土3000m</t>
    </r>
    <r>
      <rPr>
        <sz val="18"/>
        <rFont val="宋体"/>
        <charset val="134"/>
      </rPr>
      <t>³</t>
    </r>
    <r>
      <rPr>
        <sz val="18"/>
        <rFont val="仿宋_GB2312"/>
        <charset val="134"/>
      </rPr>
      <t>，人行步道、道路550m单侧硬化及相应配套设施；2.萨孜村灌溉管网1km,铁质栅栏1km及相应配套设施，江额孜莫莫片区道路铺油1km,换填土4000m</t>
    </r>
    <r>
      <rPr>
        <sz val="18"/>
        <rFont val="宋体"/>
        <charset val="134"/>
      </rPr>
      <t>³</t>
    </r>
    <r>
      <rPr>
        <sz val="18"/>
        <rFont val="仿宋_GB2312"/>
        <charset val="134"/>
      </rPr>
      <t>、制作栅栏1km，灌溉管道1.5km及相应配套设施；3.阿合奇村制作栅栏3km，换填土2000m</t>
    </r>
    <r>
      <rPr>
        <sz val="18"/>
        <rFont val="宋体"/>
        <charset val="134"/>
      </rPr>
      <t>³</t>
    </r>
    <r>
      <rPr>
        <sz val="18"/>
        <rFont val="仿宋_GB2312"/>
        <charset val="134"/>
      </rPr>
      <t>，人行步道1km及相应配套设施;4.塔尔尕拉克村换填土2200m</t>
    </r>
    <r>
      <rPr>
        <sz val="18"/>
        <rFont val="宋体"/>
        <charset val="134"/>
      </rPr>
      <t>³</t>
    </r>
    <r>
      <rPr>
        <sz val="18"/>
        <rFont val="仿宋_GB2312"/>
        <charset val="134"/>
      </rPr>
      <t>、人行道及路沿石改造1.5公里及相应配套设施。</t>
    </r>
  </si>
  <si>
    <t>WQ2022-029</t>
  </si>
  <si>
    <t>乌恰县黑孜苇乡坎久干村乡村振兴示范村基础设施配套建设项目</t>
  </si>
  <si>
    <t>1.对示范村道路提升改造6.6公里及相关附属设施等；2.示范村消防配套设施、污水管网、化粪池1座、节水灌溉系统等；3.新建灌溉水渠2公里；4.示范村地面硬化及附属设施。</t>
  </si>
  <si>
    <t>通过项目的建设，提高当地农牧民出行安全程度，提升村内公共区域整体环境，打造乡村振兴示范村新风貌。</t>
  </si>
  <si>
    <t>项目建成后可大幅改善全村环境问题，使农牧民出行更加安全，生活环境、改善生产条件，巩固乡村振兴基础。</t>
  </si>
  <si>
    <t>WQ2022-030</t>
  </si>
  <si>
    <t>乌恰县托云乡托云村农村人居环境整治项目</t>
  </si>
  <si>
    <r>
      <rPr>
        <sz val="18"/>
        <rFont val="仿宋_GB2312"/>
        <charset val="134"/>
      </rPr>
      <t>道路维修和加宽3</t>
    </r>
    <r>
      <rPr>
        <sz val="18"/>
        <rFont val="宋体"/>
        <charset val="134"/>
      </rPr>
      <t>㎞</t>
    </r>
    <r>
      <rPr>
        <sz val="18"/>
        <rFont val="仿宋_GB2312"/>
        <charset val="134"/>
      </rPr>
      <t>，在房屋后侧设置2.2</t>
    </r>
    <r>
      <rPr>
        <sz val="18"/>
        <rFont val="宋体"/>
        <charset val="134"/>
      </rPr>
      <t>㎞</t>
    </r>
    <r>
      <rPr>
        <sz val="18"/>
        <rFont val="仿宋_GB2312"/>
        <charset val="134"/>
      </rPr>
      <t>混凝土网格梁护坡，配套垃圾桶100个。</t>
    </r>
  </si>
  <si>
    <t>项目建成后，使全村道路平坦、有秩序，农牧民出入更加方便快捷。完成2.2公里混凝土网格梁护坡，使其房屋前后干净整洁，全村整齐划一。配套垃圾桶100个，切实有效提升整村环境，大幅改善农牧民生活环境和生活质量。</t>
  </si>
  <si>
    <t>通过该项目实施，有效改善97户383名农牧民的生活环境和生活品质。</t>
  </si>
  <si>
    <t>WQ2022-031</t>
  </si>
  <si>
    <t>乌恰县吉根乡萨孜村人居环境整治项目</t>
  </si>
  <si>
    <r>
      <rPr>
        <sz val="18"/>
        <rFont val="仿宋_GB2312"/>
        <charset val="134"/>
      </rPr>
      <t>新建排污管网2.5</t>
    </r>
    <r>
      <rPr>
        <sz val="18"/>
        <rFont val="宋体"/>
        <charset val="134"/>
      </rPr>
      <t>㎞</t>
    </r>
    <r>
      <rPr>
        <sz val="18"/>
        <rFont val="仿宋_GB2312"/>
        <charset val="134"/>
      </rPr>
      <t>，配套检查井、化粪池等排污设施，修复道路350m，新建巨型导流渠120m。</t>
    </r>
  </si>
  <si>
    <t>通过项目实施，进一步巩固脱贫攻坚成果，助力乡村振兴，可有效改善居民点环境，为打造示范村做好准备，解决农牧民生产生活废水排放问题。</t>
  </si>
  <si>
    <t>通过项目实施建设，可有效解决本村27户95人生产生活废水排放问题，从而有效保护环境，减少疾病的发生，提升村容村貌。</t>
  </si>
  <si>
    <t>WQ2022-037</t>
  </si>
  <si>
    <t>乌恰县波斯坦铁列克乡凯勒敦村农村人居环境提升项目</t>
  </si>
  <si>
    <t>波斯坦铁列克乡凯勒敦村</t>
  </si>
  <si>
    <t>对村中主干道两侧进行平整、安装防护设施（共5km）；村中公共区域进行平整硬化3000平方米。</t>
  </si>
  <si>
    <t>通过项目的建设，提高当地农牧民出行安全程度，提升村中公共区域整体环境，打造乡村振兴农村新风貌。</t>
  </si>
  <si>
    <t>项目建成后可大幅改善村中环境问题，使农牧民出行更加安全，生活环境更加怡人，巩固乡村振兴基础。</t>
  </si>
  <si>
    <t>WQ2022-038</t>
  </si>
  <si>
    <t>乌恰县波斯坦铁列克乡乔尔波村农村人居环境提升项目</t>
  </si>
  <si>
    <t>波斯坦铁列克乡乔尔波村</t>
  </si>
  <si>
    <t>对村中主干道两侧进行平整、安装防护设施（共6km）；对4个集中连片点共217户庭院进行土地平整；村中公共区域进行平整硬化2500平方米。</t>
  </si>
  <si>
    <t>项目建成后可大幅改善村中环境问题，使农牧民出行更加安全，生活环境更加怡人，庭院进行土地平整可带动农牧民种植积极性，巩固乡村振兴基础。</t>
  </si>
  <si>
    <t>WQ2022-039</t>
  </si>
  <si>
    <t>乌恰县黑孜苇乡坎久干村人居环境整治项目</t>
  </si>
  <si>
    <t>在中吉商业街至高速路通道处道路两侧绿化带种植乔木、灌木、花卉、草坪；安装喷灌设施。坎久干村委会至杏园路口道路两侧新建压模混凝土人行道等。新建公共卫生间2座；渠道清淤；绿化带平整；补种树木；道路两侧种植绿篱；老大队部拆除；原有小学围墙拆除；坎久干村居民区安装太阳能路灯；新建栏杆将生活区与养殖区分离；更换羊圈大门，墙体修补抹灰、刷外墙涂料；道路两侧绿化，三片空地种植杏树绿化；污水渗坑拆除，新建污水管道连接至城市污水管网；维修损坏的检查井、更换井盖；清理废弃线路及电杆等。</t>
  </si>
  <si>
    <t>通过项目实施，整村进行环境整治及污水治理工作，改善农牧民居住环境，提升农牧民群众的幸福感和获得感，提升村容村貌，促进旅游业发展。</t>
  </si>
  <si>
    <t>项目建成后，统筹全村资源，合理安排布局打造更加宜居环境，有效推动乡村产业发展，助力乡村振兴。</t>
  </si>
  <si>
    <t>WQ2022-046</t>
  </si>
  <si>
    <t>乌恰县吉根乡萨孜村巩固提升工程</t>
  </si>
  <si>
    <t>对吉根乡萨孜村村委会前场地进行土地平整，通过种植花、草、树等景观植物进行绿化美化及配套供水浇灌设施建设；新建民族团结公园一个及配套栈道、文化长廊、凉亭、休闲座椅、护栏设施建设、垃圾箱等；对村内无路等路段进行路灯安装。</t>
  </si>
  <si>
    <t>通过项目实施，巩固脱贫攻坚成果，推动乡村振兴，改善人居环境，丰富老百姓生活，推动民族团结建设。</t>
  </si>
  <si>
    <t>项目实施后，有利于改善我乡萨孜村老百姓居住环境，推动民族团结，建设生态、和谐、美丽宜居且富有文化底蕴的地边村。</t>
  </si>
  <si>
    <t>（三）农村公共服务</t>
  </si>
  <si>
    <t>1.学校建设或改造（含幼儿园）</t>
  </si>
  <si>
    <t>2.村卫生室标准化建设</t>
  </si>
  <si>
    <t>3.农村养老设施建设（养老院、幸福院、日间照料中心等）</t>
  </si>
  <si>
    <t>4.公共照明设施</t>
  </si>
  <si>
    <t>5.开展县乡村公共服务一体化示范创建</t>
  </si>
  <si>
    <t>6.其他（便民综合服务设施、文化活动广场、体育设施、村级客运站、农村公益性殡葬设施建设等）</t>
  </si>
  <si>
    <t>四、易地搬迁后扶</t>
  </si>
  <si>
    <t>1.公共服务岗位</t>
  </si>
  <si>
    <t>2.“一站式”社区综合服务设施建设</t>
  </si>
  <si>
    <t>WQ2022-051</t>
  </si>
  <si>
    <t>乌恰县巴音库鲁提镇易地扶贫搬迁点社区公共基础设施服务建设项目</t>
  </si>
  <si>
    <t>巴音库鲁提镇克孜勒阿根村</t>
  </si>
  <si>
    <t>在托帕社区新建一座社区服务中心，占地面积为95.12平方米，地上2层，砖混结构，总建筑面积为190.24平方米，计划一层为社区群众文化活动场所，二层设计为民服务窗口。</t>
  </si>
  <si>
    <t>巴音库鲁提镇人民政府</t>
  </si>
  <si>
    <t>吐尔达力·哈尔马丁</t>
  </si>
  <si>
    <t>该项目实施可以为农牧民开展各类问题活动提供场所，丰富农牧民精神文化生活，提供更多就业机会，通过设置为群众服务窗口，方便农牧民群众办事。</t>
  </si>
  <si>
    <t>发展和改革委员会</t>
  </si>
  <si>
    <t>3.易地扶贫搬迁贷款债券贴息补助</t>
  </si>
  <si>
    <t>五、巩固三保障成果</t>
  </si>
  <si>
    <t>（一）住房</t>
  </si>
  <si>
    <t>1.农村危房改造等农房改造</t>
  </si>
  <si>
    <t>（二）教育</t>
  </si>
  <si>
    <t>1.享受“雨露计划”职业教育补助</t>
  </si>
  <si>
    <t>2.参与“学前学会普通话”行动</t>
  </si>
  <si>
    <t>3.其他教育类项目</t>
  </si>
  <si>
    <t>（三）健康</t>
  </si>
  <si>
    <t>1.参加城乡居民基本医疗保险</t>
  </si>
  <si>
    <t>2.参加大病保险</t>
  </si>
  <si>
    <t>3.参加意外保险</t>
  </si>
  <si>
    <t>4.参加其他补充医疗保险</t>
  </si>
  <si>
    <t>5.接受医疗救助</t>
  </si>
  <si>
    <t>6.接受大病、慢性病(地方病)救治</t>
  </si>
  <si>
    <t>（四）综合保障</t>
  </si>
  <si>
    <t>1.享受农村居民最低生活保障</t>
  </si>
  <si>
    <t>2.参加城乡居民基本养老保险</t>
  </si>
  <si>
    <t>3.享受特困人员救助供养</t>
  </si>
  <si>
    <t>4.接受留守关爱服务</t>
  </si>
  <si>
    <t>5.接受临时救助</t>
  </si>
  <si>
    <t>六、乡村治理和精神文明建设</t>
  </si>
  <si>
    <t>（一）乡村治理</t>
  </si>
  <si>
    <t>1.开展乡村治理示范创建</t>
  </si>
  <si>
    <t>2.推进“积分制”“清单式”等管理方式</t>
  </si>
  <si>
    <t>（二）农村精神文明建设</t>
  </si>
  <si>
    <t>1.培养“四有”新时代农民</t>
  </si>
  <si>
    <t>2.移风易俗</t>
  </si>
  <si>
    <t>3.科技文化卫生“三下乡”</t>
  </si>
  <si>
    <t>4.农村文化项目</t>
  </si>
  <si>
    <t>七、项目管理费</t>
  </si>
  <si>
    <t>WQ2022-032</t>
  </si>
  <si>
    <t>乡村振兴局</t>
  </si>
  <si>
    <t>朱万余</t>
  </si>
  <si>
    <t>八、其他</t>
  </si>
  <si>
    <t>1.少数民族特色村寨建设项目</t>
  </si>
  <si>
    <t>2.群众饮用低氟茶</t>
  </si>
  <si>
    <t>WQ2022-043</t>
  </si>
  <si>
    <t>困难群众饮用低氟茶项目</t>
  </si>
  <si>
    <t>全县各村</t>
  </si>
  <si>
    <t>为2000户困难群众采购低氟茶，标准100元/户。</t>
  </si>
  <si>
    <t>民宗局</t>
  </si>
  <si>
    <t>郑元成</t>
  </si>
  <si>
    <t>通过项目的实施，引导群众提高对饮茶型地氟病的防治意识，有效预防地氟病，有效提升困难群众身心健康。</t>
  </si>
  <si>
    <t>项目实施后，有效提升预防地氟病的几率，为2000户困难群众发放低氟茶，切实提高防止地氟病的发生。</t>
  </si>
  <si>
    <t>乌恰县2022年巩固拓展脱贫攻坚成果同乡村振兴有效衔接项目库（动态调整更新）分类统计表</t>
  </si>
  <si>
    <t>项目个数</t>
  </si>
  <si>
    <t>建设规模</t>
  </si>
  <si>
    <t>资金规模</t>
  </si>
  <si>
    <t>受益户情况</t>
  </si>
  <si>
    <t>规模</t>
  </si>
  <si>
    <t>单位</t>
  </si>
  <si>
    <t>万元</t>
  </si>
  <si>
    <t>占报备批次资金比例（%）</t>
  </si>
  <si>
    <t>已脱贫户（含监测帮扶家庭）</t>
  </si>
  <si>
    <t>－</t>
  </si>
  <si>
    <t>（二）</t>
  </si>
  <si>
    <t>人居环境整治</t>
  </si>
  <si>
    <t>一</t>
  </si>
  <si>
    <t>农村卫生厕所改造（户用、公共厕所）</t>
  </si>
  <si>
    <t>（一）</t>
  </si>
  <si>
    <t>生产项目</t>
  </si>
  <si>
    <t>农村污水治理</t>
  </si>
  <si>
    <t>千米</t>
  </si>
  <si>
    <t>种植基地建设</t>
  </si>
  <si>
    <t>座</t>
  </si>
  <si>
    <t>农村垃圾治理</t>
  </si>
  <si>
    <t>台/辆</t>
  </si>
  <si>
    <t>养殖基地建设</t>
  </si>
  <si>
    <t>村容村貌提升</t>
  </si>
  <si>
    <t>水产养殖业发展</t>
  </si>
  <si>
    <t>（三）</t>
  </si>
  <si>
    <t>农村公共服务</t>
  </si>
  <si>
    <t>林草基地建设</t>
  </si>
  <si>
    <t>亩</t>
  </si>
  <si>
    <t>学校建设或改造（含幼儿园）</t>
  </si>
  <si>
    <t>休闲农业与乡村旅游基地建设</t>
  </si>
  <si>
    <t>平方米</t>
  </si>
  <si>
    <t>村卫生室标准化建设</t>
  </si>
  <si>
    <t>光伏电站建设</t>
  </si>
  <si>
    <t>农村养老设施建设（养老院、幸福院、日间照料中心等）</t>
  </si>
  <si>
    <t>扶贫车间（特色手工基地）建设</t>
  </si>
  <si>
    <t>公共照明设施</t>
  </si>
  <si>
    <t>小型饲料加工（设施）设备</t>
  </si>
  <si>
    <t>开展县乡村公共服务一体化示范创建</t>
  </si>
  <si>
    <t>加工流通项目</t>
  </si>
  <si>
    <t>其他（便民综合服务设施、文化活动广场、体育设施、村级客运站、农村公益性殡葬设施建设等）</t>
  </si>
  <si>
    <t>农产品仓储保鲜冷链基础设施建设</t>
  </si>
  <si>
    <t>四</t>
  </si>
  <si>
    <t>产地初加工和精深加工</t>
  </si>
  <si>
    <t>公共服务岗位</t>
  </si>
  <si>
    <t>市场建设和农村物流</t>
  </si>
  <si>
    <t>“一站式”社区综合服务设施建设</t>
  </si>
  <si>
    <t>品牌打造和展销平台</t>
  </si>
  <si>
    <t>易地扶贫搬迁贷款债券贴息补助</t>
  </si>
  <si>
    <t>配套设施项目</t>
  </si>
  <si>
    <t>五</t>
  </si>
  <si>
    <t>产业路、资源路、旅游路建设</t>
  </si>
  <si>
    <t>公里</t>
  </si>
  <si>
    <t>住房</t>
  </si>
  <si>
    <t>小型农田水利设施建设</t>
  </si>
  <si>
    <t>农村危房改造等农房改造</t>
  </si>
  <si>
    <t>农业产业园区</t>
  </si>
  <si>
    <t>教育</t>
  </si>
  <si>
    <t>（四）</t>
  </si>
  <si>
    <t>产业服务支撑项目</t>
  </si>
  <si>
    <t>享受“雨露计划”职业教育补助</t>
  </si>
  <si>
    <t>智慧农业</t>
  </si>
  <si>
    <t>参与“学前学会普通话”行动</t>
  </si>
  <si>
    <t>科技服务</t>
  </si>
  <si>
    <t>其他教育类项目</t>
  </si>
  <si>
    <t>人才培养</t>
  </si>
  <si>
    <t>健康</t>
  </si>
  <si>
    <t>农业社会化服务</t>
  </si>
  <si>
    <t>参加城乡居民基本医疗保险</t>
  </si>
  <si>
    <t>（五）</t>
  </si>
  <si>
    <t>金融保险配套项目</t>
  </si>
  <si>
    <t>参加大病保险</t>
  </si>
  <si>
    <t>小额贷款贴息</t>
  </si>
  <si>
    <t>参加意外保险</t>
  </si>
  <si>
    <t>小额信贷风险补偿金</t>
  </si>
  <si>
    <t>参加其他补充医疗保险</t>
  </si>
  <si>
    <t>特色产业保险保费补助</t>
  </si>
  <si>
    <t>接受医疗救助</t>
  </si>
  <si>
    <t>新型经营主体贷款贴息</t>
  </si>
  <si>
    <t>接受大病、慢性病(地方病)救治</t>
  </si>
  <si>
    <t>（六）</t>
  </si>
  <si>
    <t>综合保障</t>
  </si>
  <si>
    <t>防贫保险（基金）</t>
  </si>
  <si>
    <t>享受农村居民最低生活保障</t>
  </si>
  <si>
    <t>参加城乡居民基本养老保险</t>
  </si>
  <si>
    <t>二</t>
  </si>
  <si>
    <t>享受特困人员救助供养</t>
  </si>
  <si>
    <t>务工补助</t>
  </si>
  <si>
    <t>接受留守关爱服务</t>
  </si>
  <si>
    <t>交通费补助</t>
  </si>
  <si>
    <t>接受临时救助</t>
  </si>
  <si>
    <t>生产奖补、劳务补助等</t>
  </si>
  <si>
    <t>六</t>
  </si>
  <si>
    <t>就业</t>
  </si>
  <si>
    <t>乡村治理</t>
  </si>
  <si>
    <t>帮扶车间（特色手工基地）建设</t>
  </si>
  <si>
    <t>开展乡村治理示范创建</t>
  </si>
  <si>
    <t>技能培训</t>
  </si>
  <si>
    <t>推进“积分制”“清单式”等管理方式</t>
  </si>
  <si>
    <t>以工代训</t>
  </si>
  <si>
    <t>农村精神文明建设</t>
  </si>
  <si>
    <t>创业</t>
  </si>
  <si>
    <t>培养“四有”新时代农民</t>
  </si>
  <si>
    <t>创业培训</t>
  </si>
  <si>
    <t>移风易俗</t>
  </si>
  <si>
    <t>创业奖补</t>
  </si>
  <si>
    <t>科技文化卫生“三下乡”</t>
  </si>
  <si>
    <t>乡村工匠</t>
  </si>
  <si>
    <t>农村文化项目</t>
  </si>
  <si>
    <t>乡村工匠培育培训</t>
  </si>
  <si>
    <t>七</t>
  </si>
  <si>
    <t>乡村工匠大师工作室</t>
  </si>
  <si>
    <t>八</t>
  </si>
  <si>
    <t>乡村工匠传习所</t>
  </si>
  <si>
    <t>少数民族特色村寨建设项目</t>
  </si>
  <si>
    <t>公益性岗位</t>
  </si>
  <si>
    <t>困难群众饮用低氟茶</t>
  </si>
  <si>
    <t>三</t>
  </si>
  <si>
    <t>农村基础设施
（含产业配套基础设施）</t>
  </si>
  <si>
    <t>村庄规划编制（含修编）</t>
  </si>
  <si>
    <t>农村道路建设（通村路、通户路、小型桥梁等）</t>
  </si>
  <si>
    <t>农村供水保障设施建设</t>
  </si>
  <si>
    <t>农村电网建设（通生产、生活用电、提高综合电压和供电可靠性）</t>
  </si>
  <si>
    <t>数字乡村建设（信息通信基础设施建设、数字化、智能化建设等）</t>
  </si>
  <si>
    <t>农村清洁能源设施建设（燃气、户用光伏、风电、水电、农村生物质能源、北方地区清洁取暖等）</t>
  </si>
  <si>
    <t>农业农村基础设施中长期贷款贴息</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</si>
</sst>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 numFmtId="177" formatCode="0_ "/>
  </numFmts>
  <fonts count="46">
    <font>
      <sz val="11"/>
      <color theme="1"/>
      <name val="宋体"/>
      <charset val="134"/>
      <scheme val="minor"/>
    </font>
    <font>
      <sz val="12"/>
      <name val="宋体"/>
      <charset val="134"/>
    </font>
    <font>
      <sz val="10"/>
      <name val="宋体"/>
      <charset val="134"/>
    </font>
    <font>
      <sz val="10"/>
      <name val="宋体"/>
      <charset val="134"/>
      <scheme val="minor"/>
    </font>
    <font>
      <sz val="11"/>
      <name val="宋体"/>
      <charset val="134"/>
      <scheme val="minor"/>
    </font>
    <font>
      <b/>
      <sz val="16"/>
      <name val="宋体"/>
      <charset val="134"/>
      <scheme val="minor"/>
    </font>
    <font>
      <b/>
      <sz val="12"/>
      <name val="宋体"/>
      <charset val="134"/>
      <scheme val="minor"/>
    </font>
    <font>
      <b/>
      <sz val="10"/>
      <name val="宋体"/>
      <charset val="134"/>
    </font>
    <font>
      <sz val="10"/>
      <name val="SimSun"/>
      <charset val="134"/>
    </font>
    <font>
      <b/>
      <sz val="10"/>
      <name val="宋体"/>
      <charset val="134"/>
      <scheme val="minor"/>
    </font>
    <font>
      <b/>
      <sz val="10"/>
      <name val="SimSun"/>
      <charset val="134"/>
    </font>
    <font>
      <b/>
      <sz val="12"/>
      <name val="宋体"/>
      <charset val="134"/>
    </font>
    <font>
      <b/>
      <sz val="9"/>
      <name val="宋体"/>
      <charset val="134"/>
      <scheme val="minor"/>
    </font>
    <font>
      <sz val="11"/>
      <name val="Times New Roman"/>
      <charset val="134"/>
    </font>
    <font>
      <b/>
      <sz val="14"/>
      <name val="宋体"/>
      <charset val="134"/>
    </font>
    <font>
      <sz val="18"/>
      <name val="仿宋_GB2312"/>
      <charset val="134"/>
    </font>
    <font>
      <sz val="14"/>
      <name val="宋体"/>
      <charset val="134"/>
    </font>
    <font>
      <sz val="18"/>
      <name val="宋体"/>
      <charset val="134"/>
      <scheme val="minor"/>
    </font>
    <font>
      <sz val="18"/>
      <color theme="1"/>
      <name val="仿宋_GB2312"/>
      <charset val="134"/>
    </font>
    <font>
      <sz val="14"/>
      <name val="仿宋_GB2312"/>
      <charset val="134"/>
    </font>
    <font>
      <sz val="18"/>
      <name val="宋体"/>
      <charset val="134"/>
    </font>
    <font>
      <b/>
      <sz val="11"/>
      <name val="宋体"/>
      <charset val="134"/>
      <scheme val="minor"/>
    </font>
    <font>
      <b/>
      <sz val="11"/>
      <name val="宋体"/>
      <charset val="134"/>
    </font>
    <font>
      <sz val="11"/>
      <name val="宋体"/>
      <charset val="134"/>
    </font>
    <font>
      <b/>
      <sz val="28"/>
      <name val="方正小标宋简体"/>
      <charset val="134"/>
    </font>
    <font>
      <sz val="28"/>
      <name val="方正小标宋简体"/>
      <charset val="134"/>
    </font>
    <font>
      <sz val="14"/>
      <name val="宋体"/>
      <charset val="134"/>
      <scheme val="minor"/>
    </font>
    <font>
      <b/>
      <sz val="18"/>
      <color theme="3"/>
      <name val="宋体"/>
      <charset val="134"/>
      <scheme val="minor"/>
    </font>
    <font>
      <sz val="11"/>
      <color rgb="FF006100"/>
      <name val="宋体"/>
      <charset val="0"/>
      <scheme val="minor"/>
    </font>
    <font>
      <b/>
      <sz val="11"/>
      <color rgb="FFFA7D00"/>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theme="1"/>
      <name val="宋体"/>
      <charset val="0"/>
      <scheme val="minor"/>
    </font>
    <font>
      <b/>
      <sz val="11"/>
      <color theme="3"/>
      <name val="宋体"/>
      <charset val="134"/>
      <scheme val="minor"/>
    </font>
    <font>
      <i/>
      <sz val="11"/>
      <color rgb="FF7F7F7F"/>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6"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3" fillId="12" borderId="0" applyNumberFormat="0" applyBorder="0" applyAlignment="0" applyProtection="0">
      <alignment vertical="center"/>
    </xf>
    <xf numFmtId="0" fontId="36"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6" borderId="0" applyNumberFormat="0" applyBorder="0" applyAlignment="0" applyProtection="0">
      <alignment vertical="center"/>
    </xf>
    <xf numFmtId="0" fontId="30" fillId="4" borderId="0" applyNumberFormat="0" applyBorder="0" applyAlignment="0" applyProtection="0">
      <alignment vertical="center"/>
    </xf>
    <xf numFmtId="43" fontId="0" fillId="0" borderId="0" applyFont="0" applyFill="0" applyBorder="0" applyAlignment="0" applyProtection="0">
      <alignment vertical="center"/>
    </xf>
    <xf numFmtId="0" fontId="31" fillId="14" borderId="0" applyNumberFormat="0" applyBorder="0" applyAlignment="0" applyProtection="0">
      <alignment vertical="center"/>
    </xf>
    <xf numFmtId="0" fontId="40" fillId="0" borderId="0" applyNumberFormat="0" applyFill="0" applyBorder="0" applyAlignment="0" applyProtection="0">
      <alignment vertical="center"/>
    </xf>
    <xf numFmtId="0" fontId="1" fillId="0" borderId="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5" borderId="13" applyNumberFormat="0" applyFont="0" applyAlignment="0" applyProtection="0">
      <alignment vertical="center"/>
    </xf>
    <xf numFmtId="0" fontId="31" fillId="17" borderId="0" applyNumberFormat="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9" fillId="0" borderId="12" applyNumberFormat="0" applyFill="0" applyAlignment="0" applyProtection="0">
      <alignment vertical="center"/>
    </xf>
    <xf numFmtId="0" fontId="43" fillId="0" borderId="12" applyNumberFormat="0" applyFill="0" applyAlignment="0" applyProtection="0">
      <alignment vertical="center"/>
    </xf>
    <xf numFmtId="0" fontId="31" fillId="8" borderId="0" applyNumberFormat="0" applyBorder="0" applyAlignment="0" applyProtection="0">
      <alignment vertical="center"/>
    </xf>
    <xf numFmtId="0" fontId="34" fillId="0" borderId="9" applyNumberFormat="0" applyFill="0" applyAlignment="0" applyProtection="0">
      <alignment vertical="center"/>
    </xf>
    <xf numFmtId="0" fontId="31" fillId="22" borderId="0" applyNumberFormat="0" applyBorder="0" applyAlignment="0" applyProtection="0">
      <alignment vertical="center"/>
    </xf>
    <xf numFmtId="0" fontId="42" fillId="3" borderId="14" applyNumberFormat="0" applyAlignment="0" applyProtection="0">
      <alignment vertical="center"/>
    </xf>
    <xf numFmtId="0" fontId="29" fillId="3" borderId="7" applyNumberFormat="0" applyAlignment="0" applyProtection="0">
      <alignment vertical="center"/>
    </xf>
    <xf numFmtId="0" fontId="38" fillId="13" borderId="11" applyNumberFormat="0" applyAlignment="0" applyProtection="0">
      <alignment vertical="center"/>
    </xf>
    <xf numFmtId="0" fontId="33" fillId="24" borderId="0" applyNumberFormat="0" applyBorder="0" applyAlignment="0" applyProtection="0">
      <alignment vertical="center"/>
    </xf>
    <xf numFmtId="0" fontId="31" fillId="27" borderId="0" applyNumberFormat="0" applyBorder="0" applyAlignment="0" applyProtection="0">
      <alignment vertical="center"/>
    </xf>
    <xf numFmtId="0" fontId="32" fillId="0" borderId="8" applyNumberFormat="0" applyFill="0" applyAlignment="0" applyProtection="0">
      <alignment vertical="center"/>
    </xf>
    <xf numFmtId="0" fontId="37" fillId="0" borderId="10" applyNumberFormat="0" applyFill="0" applyAlignment="0" applyProtection="0">
      <alignment vertical="center"/>
    </xf>
    <xf numFmtId="0" fontId="28" fillId="2" borderId="0" applyNumberFormat="0" applyBorder="0" applyAlignment="0" applyProtection="0">
      <alignment vertical="center"/>
    </xf>
    <xf numFmtId="0" fontId="45" fillId="26" borderId="0" applyNumberFormat="0" applyBorder="0" applyAlignment="0" applyProtection="0">
      <alignment vertical="center"/>
    </xf>
    <xf numFmtId="0" fontId="33" fillId="29" borderId="0" applyNumberFormat="0" applyBorder="0" applyAlignment="0" applyProtection="0">
      <alignment vertical="center"/>
    </xf>
    <xf numFmtId="0" fontId="31" fillId="25" borderId="0" applyNumberFormat="0" applyBorder="0" applyAlignment="0" applyProtection="0">
      <alignment vertical="center"/>
    </xf>
    <xf numFmtId="0" fontId="33" fillId="20" borderId="0" applyNumberFormat="0" applyBorder="0" applyAlignment="0" applyProtection="0">
      <alignment vertical="center"/>
    </xf>
    <xf numFmtId="0" fontId="33" fillId="11" borderId="0" applyNumberFormat="0" applyBorder="0" applyAlignment="0" applyProtection="0">
      <alignment vertical="center"/>
    </xf>
    <xf numFmtId="0" fontId="33" fillId="19" borderId="0" applyNumberFormat="0" applyBorder="0" applyAlignment="0" applyProtection="0">
      <alignment vertical="center"/>
    </xf>
    <xf numFmtId="0" fontId="33" fillId="18"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3" fillId="16" borderId="0" applyNumberFormat="0" applyBorder="0" applyAlignment="0" applyProtection="0">
      <alignment vertical="center"/>
    </xf>
    <xf numFmtId="0" fontId="33" fillId="10" borderId="0" applyNumberFormat="0" applyBorder="0" applyAlignment="0" applyProtection="0">
      <alignment vertical="center"/>
    </xf>
    <xf numFmtId="0" fontId="31" fillId="30" borderId="0" applyNumberFormat="0" applyBorder="0" applyAlignment="0" applyProtection="0">
      <alignment vertical="center"/>
    </xf>
    <xf numFmtId="0" fontId="33" fillId="28" borderId="0" applyNumberFormat="0" applyBorder="0" applyAlignment="0" applyProtection="0">
      <alignment vertical="center"/>
    </xf>
    <xf numFmtId="0" fontId="31" fillId="23" borderId="0" applyNumberFormat="0" applyBorder="0" applyAlignment="0" applyProtection="0">
      <alignment vertical="center"/>
    </xf>
    <xf numFmtId="0" fontId="31" fillId="32" borderId="0" applyNumberFormat="0" applyBorder="0" applyAlignment="0" applyProtection="0">
      <alignment vertical="center"/>
    </xf>
    <xf numFmtId="0" fontId="33" fillId="21" borderId="0" applyNumberFormat="0" applyBorder="0" applyAlignment="0" applyProtection="0">
      <alignment vertical="center"/>
    </xf>
    <xf numFmtId="0" fontId="31" fillId="31" borderId="0" applyNumberFormat="0" applyBorder="0" applyAlignment="0" applyProtection="0">
      <alignment vertical="center"/>
    </xf>
    <xf numFmtId="0" fontId="2" fillId="0" borderId="0" applyProtection="0"/>
  </cellStyleXfs>
  <cellXfs count="127">
    <xf numFmtId="0" fontId="0" fillId="0" borderId="0" xfId="0">
      <alignment vertical="center"/>
    </xf>
    <xf numFmtId="0" fontId="1" fillId="0" borderId="0" xfId="0" applyNumberFormat="1" applyFont="1" applyFill="1" applyBorder="1" applyAlignment="1" applyProtection="1">
      <alignment vertical="center"/>
    </xf>
    <xf numFmtId="0" fontId="2" fillId="0" borderId="0" xfId="0" applyNumberFormat="1" applyFont="1" applyFill="1" applyAlignment="1" applyProtection="1">
      <alignment vertical="center" wrapText="1"/>
    </xf>
    <xf numFmtId="0" fontId="2" fillId="0" borderId="0" xfId="0" applyFont="1" applyFill="1" applyAlignment="1">
      <alignment vertical="center" wrapTex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10" fontId="6" fillId="0" borderId="1" xfId="12"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vertical="center"/>
    </xf>
    <xf numFmtId="10"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10" fontId="2" fillId="0" borderId="1" xfId="0" applyNumberFormat="1" applyFont="1" applyFill="1" applyBorder="1" applyAlignment="1">
      <alignment horizontal="center" vertical="center" wrapText="1"/>
    </xf>
    <xf numFmtId="0" fontId="2" fillId="0" borderId="3" xfId="0" applyNumberFormat="1" applyFont="1" applyFill="1" applyBorder="1" applyAlignment="1" applyProtection="1">
      <alignment vertical="center" wrapText="1"/>
    </xf>
    <xf numFmtId="0" fontId="3" fillId="0" borderId="1" xfId="0" applyNumberFormat="1" applyFont="1" applyFill="1" applyBorder="1" applyAlignment="1">
      <alignment vertical="center"/>
    </xf>
    <xf numFmtId="0" fontId="9" fillId="0" borderId="1" xfId="0" applyNumberFormat="1" applyFont="1" applyFill="1" applyBorder="1" applyAlignment="1">
      <alignment vertical="center"/>
    </xf>
    <xf numFmtId="0" fontId="3" fillId="0" borderId="1" xfId="0" applyNumberFormat="1" applyFont="1" applyFill="1" applyBorder="1" applyAlignment="1">
      <alignment vertical="center" wrapText="1"/>
    </xf>
    <xf numFmtId="0" fontId="7" fillId="0" borderId="3" xfId="0" applyNumberFormat="1" applyFont="1" applyFill="1" applyBorder="1" applyAlignment="1" applyProtection="1">
      <alignment vertical="center" wrapText="1"/>
    </xf>
    <xf numFmtId="0" fontId="10"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2" xfId="0" applyNumberFormat="1" applyFont="1" applyFill="1" applyBorder="1" applyAlignment="1">
      <alignment vertical="center"/>
    </xf>
    <xf numFmtId="0" fontId="2" fillId="0" borderId="2" xfId="0" applyFont="1" applyFill="1" applyBorder="1" applyAlignment="1">
      <alignment horizontal="center" vertical="center" wrapText="1"/>
    </xf>
    <xf numFmtId="10" fontId="2"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10"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justify" vertical="center"/>
    </xf>
    <xf numFmtId="0" fontId="3" fillId="0" borderId="1" xfId="0" applyFont="1" applyFill="1" applyBorder="1" applyAlignment="1">
      <alignment horizontal="justify" vertical="center"/>
    </xf>
    <xf numFmtId="0" fontId="3" fillId="0" borderId="1" xfId="0" applyNumberFormat="1" applyFont="1" applyFill="1" applyBorder="1" applyAlignment="1">
      <alignment horizontal="justify" vertical="center"/>
    </xf>
    <xf numFmtId="0" fontId="3" fillId="0" borderId="1" xfId="0" applyNumberFormat="1" applyFont="1" applyFill="1" applyBorder="1" applyAlignment="1">
      <alignment horizontal="justify" vertical="center" wrapText="1"/>
    </xf>
    <xf numFmtId="0" fontId="4" fillId="0" borderId="1" xfId="0" applyFont="1" applyFill="1" applyBorder="1">
      <alignment vertical="center"/>
    </xf>
    <xf numFmtId="0" fontId="11"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7" fillId="0" borderId="0" xfId="0" applyNumberFormat="1" applyFont="1" applyFill="1" applyAlignment="1" applyProtection="1">
      <alignment horizontal="center" vertical="center" wrapText="1"/>
    </xf>
    <xf numFmtId="0" fontId="2" fillId="0" borderId="0" xfId="0" applyFont="1" applyFill="1" applyAlignment="1">
      <alignment horizontal="center" vertical="center" wrapText="1"/>
    </xf>
    <xf numFmtId="0" fontId="9" fillId="0" borderId="2" xfId="0" applyNumberFormat="1" applyFont="1" applyFill="1" applyBorder="1" applyAlignment="1">
      <alignment horizontal="justify" vertical="center"/>
    </xf>
    <xf numFmtId="0" fontId="10" fillId="0" borderId="1" xfId="0" applyFont="1" applyFill="1" applyBorder="1" applyAlignment="1">
      <alignment horizontal="center" vertical="center"/>
    </xf>
    <xf numFmtId="0" fontId="2" fillId="0" borderId="1" xfId="0" applyFont="1" applyFill="1" applyBorder="1" applyAlignment="1">
      <alignment vertical="center" wrapText="1"/>
    </xf>
    <xf numFmtId="0" fontId="3" fillId="0" borderId="1" xfId="0" applyFont="1" applyFill="1" applyBorder="1">
      <alignment vertical="center"/>
    </xf>
    <xf numFmtId="10" fontId="11" fillId="0" borderId="1" xfId="12"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10" fontId="2" fillId="0" borderId="1" xfId="0" applyNumberFormat="1" applyFont="1" applyFill="1" applyBorder="1" applyAlignment="1" applyProtection="1">
      <alignment horizontal="center" vertical="center" wrapText="1"/>
    </xf>
    <xf numFmtId="10" fontId="7" fillId="0" borderId="2" xfId="0" applyNumberFormat="1" applyFont="1" applyFill="1" applyBorder="1" applyAlignment="1">
      <alignment horizontal="center" vertical="center" wrapText="1"/>
    </xf>
    <xf numFmtId="0" fontId="13" fillId="0" borderId="0" xfId="0" applyFont="1" applyFill="1" applyAlignment="1" applyProtection="1">
      <alignment horizontal="center" vertical="center" wrapText="1"/>
    </xf>
    <xf numFmtId="0" fontId="14" fillId="0" borderId="0" xfId="0" applyFont="1" applyFill="1" applyAlignment="1" applyProtection="1">
      <alignment horizontal="center" vertical="center" wrapText="1"/>
    </xf>
    <xf numFmtId="0" fontId="15" fillId="0" borderId="0" xfId="0" applyFont="1" applyFill="1" applyAlignment="1" applyProtection="1">
      <alignment horizontal="center" wrapText="1"/>
    </xf>
    <xf numFmtId="0" fontId="16" fillId="0" borderId="0" xfId="0" applyFont="1" applyFill="1" applyAlignment="1" applyProtection="1">
      <alignment horizontal="center" wrapText="1"/>
    </xf>
    <xf numFmtId="0" fontId="15" fillId="0" borderId="0" xfId="0" applyFont="1" applyFill="1" applyAlignment="1">
      <alignment horizontal="center" wrapText="1"/>
    </xf>
    <xf numFmtId="0" fontId="17" fillId="0" borderId="0" xfId="0" applyFont="1" applyFill="1" applyAlignment="1" applyProtection="1">
      <alignment horizontal="center" vertical="center" wrapText="1"/>
    </xf>
    <xf numFmtId="0" fontId="18" fillId="0" borderId="0" xfId="0" applyFont="1" applyFill="1">
      <alignment vertical="center"/>
    </xf>
    <xf numFmtId="0" fontId="15" fillId="0" borderId="0" xfId="0" applyFont="1" applyFill="1" applyAlignment="1" applyProtection="1">
      <alignment horizontal="center" vertical="center" wrapText="1"/>
    </xf>
    <xf numFmtId="0" fontId="19" fillId="0" borderId="0" xfId="0" applyFont="1" applyFill="1" applyAlignment="1" applyProtection="1">
      <alignment horizontal="center" vertical="center" wrapText="1"/>
    </xf>
    <xf numFmtId="0" fontId="20" fillId="0" borderId="0" xfId="0" applyFont="1" applyFill="1" applyAlignment="1" applyProtection="1">
      <alignment horizontal="center" vertical="center" wrapText="1"/>
    </xf>
    <xf numFmtId="0" fontId="15" fillId="0" borderId="0" xfId="0" applyFont="1" applyFill="1" applyBorder="1" applyAlignment="1" applyProtection="1">
      <alignment horizontal="center" vertical="center" wrapText="1"/>
    </xf>
    <xf numFmtId="0" fontId="20" fillId="0" borderId="0" xfId="0" applyFont="1" applyFill="1" applyAlignment="1" applyProtection="1">
      <alignment horizontal="center" wrapText="1"/>
    </xf>
    <xf numFmtId="0" fontId="15" fillId="0" borderId="0" xfId="0" applyFont="1" applyFill="1" applyAlignment="1" applyProtection="1">
      <alignment horizontal="center" vertical="center" wrapText="1"/>
    </xf>
    <xf numFmtId="0" fontId="0" fillId="0" borderId="0" xfId="0" applyFill="1" applyAlignment="1">
      <alignment vertical="center" wrapText="1"/>
    </xf>
    <xf numFmtId="0" fontId="21"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4" fillId="0" borderId="0" xfId="0" applyFont="1" applyFill="1" applyAlignment="1" applyProtection="1">
      <alignment horizontal="left" vertical="center" wrapText="1"/>
    </xf>
    <xf numFmtId="0" fontId="22" fillId="0" borderId="0" xfId="0" applyFont="1" applyFill="1" applyAlignment="1" applyProtection="1">
      <alignment horizontal="center" vertical="center" wrapText="1"/>
    </xf>
    <xf numFmtId="0" fontId="23" fillId="0" borderId="0" xfId="0" applyFont="1" applyFill="1" applyAlignment="1" applyProtection="1">
      <alignment horizontal="center" vertical="center" wrapText="1"/>
    </xf>
    <xf numFmtId="0" fontId="23" fillId="0" borderId="0" xfId="0" applyFont="1" applyFill="1" applyAlignment="1" applyProtection="1">
      <alignment horizontal="left" vertical="center" wrapText="1"/>
    </xf>
    <xf numFmtId="0" fontId="13" fillId="0" borderId="0" xfId="0" applyFont="1" applyFill="1" applyAlignment="1" applyProtection="1">
      <alignment horizontal="left" vertical="center" wrapText="1"/>
    </xf>
    <xf numFmtId="0" fontId="24" fillId="0" borderId="0" xfId="0" applyFont="1" applyFill="1" applyAlignment="1" applyProtection="1">
      <alignment horizontal="center" vertical="center" wrapText="1"/>
    </xf>
    <xf numFmtId="0" fontId="25" fillId="0" borderId="0" xfId="0" applyFont="1" applyFill="1" applyAlignment="1" applyProtection="1">
      <alignment horizontal="center" vertical="center" wrapText="1"/>
    </xf>
    <xf numFmtId="0" fontId="24" fillId="0" borderId="0" xfId="0" applyFont="1" applyFill="1" applyAlignment="1" applyProtection="1">
      <alignment horizontal="left" vertical="center" wrapText="1"/>
    </xf>
    <xf numFmtId="0" fontId="14"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4"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5"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lignment horizontal="center" vertical="center" wrapText="1"/>
    </xf>
    <xf numFmtId="177" fontId="19" fillId="0" borderId="1" xfId="0" applyNumberFormat="1" applyFont="1" applyFill="1" applyBorder="1" applyAlignment="1" applyProtection="1">
      <alignment horizontal="center" vertical="center" wrapText="1"/>
    </xf>
    <xf numFmtId="176" fontId="19" fillId="0" borderId="1" xfId="0" applyNumberFormat="1" applyFont="1" applyFill="1" applyBorder="1" applyAlignment="1" applyProtection="1">
      <alignment horizontal="center" vertical="center" wrapText="1"/>
    </xf>
    <xf numFmtId="0" fontId="13" fillId="0" borderId="0" xfId="0" applyNumberFormat="1" applyFont="1" applyFill="1" applyAlignment="1" applyProtection="1">
      <alignment horizontal="center" vertical="center" wrapText="1"/>
    </xf>
    <xf numFmtId="0" fontId="15" fillId="0" borderId="1" xfId="0" applyNumberFormat="1" applyFont="1" applyFill="1" applyBorder="1" applyAlignment="1">
      <alignment horizontal="left" vertical="center" wrapText="1"/>
    </xf>
    <xf numFmtId="177" fontId="19" fillId="0" borderId="1"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176" fontId="15" fillId="0" borderId="1" xfId="0" applyNumberFormat="1" applyFont="1" applyFill="1" applyBorder="1" applyAlignment="1" applyProtection="1">
      <alignment horizontal="left"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176" fontId="19" fillId="0" borderId="1" xfId="0" applyNumberFormat="1" applyFont="1" applyFill="1" applyBorder="1" applyAlignment="1" applyProtection="1">
      <alignment horizontal="left" vertical="center" wrapText="1"/>
    </xf>
    <xf numFmtId="49" fontId="15" fillId="0" borderId="1" xfId="11" applyNumberFormat="1" applyFont="1" applyFill="1" applyBorder="1" applyAlignment="1" applyProtection="1">
      <alignment horizontal="left" vertical="center" wrapText="1"/>
    </xf>
    <xf numFmtId="0" fontId="15" fillId="0" borderId="2" xfId="0" applyFont="1" applyFill="1" applyBorder="1" applyAlignment="1" applyProtection="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shrinkToFit="1"/>
    </xf>
    <xf numFmtId="0" fontId="15" fillId="0" borderId="2"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2" xfId="0" applyFont="1" applyFill="1" applyBorder="1" applyAlignment="1" applyProtection="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1" xfId="0" applyFont="1" applyFill="1" applyBorder="1" applyAlignment="1" applyProtection="1">
      <alignment horizontal="center" vertical="center" wrapText="1" shrinkToFit="1"/>
    </xf>
    <xf numFmtId="0" fontId="15" fillId="0" borderId="1" xfId="11"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20" fillId="0" borderId="2" xfId="0" applyFont="1" applyFill="1" applyBorder="1" applyAlignment="1" applyProtection="1">
      <alignment horizontal="center" vertical="center" wrapText="1"/>
    </xf>
    <xf numFmtId="0" fontId="0" fillId="0" borderId="0" xfId="0" applyFill="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19</xdr:col>
      <xdr:colOff>0</xdr:colOff>
      <xdr:row>19</xdr:row>
      <xdr:rowOff>0</xdr:rowOff>
    </xdr:from>
    <xdr:to>
      <xdr:col>19</xdr:col>
      <xdr:colOff>8890</xdr:colOff>
      <xdr:row>19</xdr:row>
      <xdr:rowOff>9525</xdr:rowOff>
    </xdr:to>
    <xdr:pic>
      <xdr:nvPicPr>
        <xdr:cNvPr id="2" name="图片框 1"/>
        <xdr:cNvPicPr>
          <a:picLocks noChangeAspect="1"/>
        </xdr:cNvPicPr>
      </xdr:nvPicPr>
      <xdr:blipFill>
        <a:blip r:embed="rId1">
          <a:lum/>
        </a:blip>
        <a:stretch>
          <a:fillRect/>
        </a:stretch>
      </xdr:blipFill>
      <xdr:spPr>
        <a:xfrm>
          <a:off x="23150195" y="28111450"/>
          <a:ext cx="8890" cy="9525"/>
        </a:xfrm>
        <a:prstGeom prst="rect">
          <a:avLst/>
        </a:prstGeom>
        <a:noFill/>
        <a:ln w="9525">
          <a:noFill/>
        </a:ln>
      </xdr:spPr>
    </xdr:pic>
    <xdr:clientData/>
  </xdr:twoCellAnchor>
  <xdr:twoCellAnchor editAs="oneCell">
    <xdr:from>
      <xdr:col>19</xdr:col>
      <xdr:colOff>0</xdr:colOff>
      <xdr:row>19</xdr:row>
      <xdr:rowOff>0</xdr:rowOff>
    </xdr:from>
    <xdr:to>
      <xdr:col>19</xdr:col>
      <xdr:colOff>8890</xdr:colOff>
      <xdr:row>19</xdr:row>
      <xdr:rowOff>9525</xdr:rowOff>
    </xdr:to>
    <xdr:pic>
      <xdr:nvPicPr>
        <xdr:cNvPr id="3" name="图片框 2"/>
        <xdr:cNvPicPr>
          <a:picLocks noChangeAspect="1"/>
        </xdr:cNvPicPr>
      </xdr:nvPicPr>
      <xdr:blipFill>
        <a:blip r:embed="rId1">
          <a:lum/>
        </a:blip>
        <a:stretch>
          <a:fillRect/>
        </a:stretch>
      </xdr:blipFill>
      <xdr:spPr>
        <a:xfrm>
          <a:off x="23150195" y="28111450"/>
          <a:ext cx="8890" cy="9525"/>
        </a:xfrm>
        <a:prstGeom prst="rect">
          <a:avLst/>
        </a:prstGeom>
        <a:noFill/>
        <a:ln w="9525">
          <a:noFill/>
        </a:ln>
      </xdr:spPr>
    </xdr:pic>
    <xdr:clientData/>
  </xdr:twoCellAnchor>
  <xdr:twoCellAnchor editAs="oneCell">
    <xdr:from>
      <xdr:col>19</xdr:col>
      <xdr:colOff>0</xdr:colOff>
      <xdr:row>19</xdr:row>
      <xdr:rowOff>0</xdr:rowOff>
    </xdr:from>
    <xdr:to>
      <xdr:col>19</xdr:col>
      <xdr:colOff>8890</xdr:colOff>
      <xdr:row>19</xdr:row>
      <xdr:rowOff>9525</xdr:rowOff>
    </xdr:to>
    <xdr:pic>
      <xdr:nvPicPr>
        <xdr:cNvPr id="4" name="图片框 3"/>
        <xdr:cNvPicPr>
          <a:picLocks noChangeAspect="1"/>
        </xdr:cNvPicPr>
      </xdr:nvPicPr>
      <xdr:blipFill>
        <a:blip r:embed="rId1">
          <a:lum/>
        </a:blip>
        <a:stretch>
          <a:fillRect/>
        </a:stretch>
      </xdr:blipFill>
      <xdr:spPr>
        <a:xfrm>
          <a:off x="23150195" y="28111450"/>
          <a:ext cx="8890" cy="9525"/>
        </a:xfrm>
        <a:prstGeom prst="rect">
          <a:avLst/>
        </a:prstGeom>
        <a:noFill/>
        <a:ln w="9525">
          <a:noFill/>
        </a:ln>
      </xdr:spPr>
    </xdr:pic>
    <xdr:clientData/>
  </xdr:twoCellAnchor>
  <xdr:twoCellAnchor editAs="oneCell">
    <xdr:from>
      <xdr:col>19</xdr:col>
      <xdr:colOff>0</xdr:colOff>
      <xdr:row>19</xdr:row>
      <xdr:rowOff>0</xdr:rowOff>
    </xdr:from>
    <xdr:to>
      <xdr:col>19</xdr:col>
      <xdr:colOff>8890</xdr:colOff>
      <xdr:row>19</xdr:row>
      <xdr:rowOff>9525</xdr:rowOff>
    </xdr:to>
    <xdr:pic>
      <xdr:nvPicPr>
        <xdr:cNvPr id="5" name="图片框 4"/>
        <xdr:cNvPicPr>
          <a:picLocks noChangeAspect="1"/>
        </xdr:cNvPicPr>
      </xdr:nvPicPr>
      <xdr:blipFill>
        <a:blip r:embed="rId1">
          <a:lum/>
        </a:blip>
        <a:stretch>
          <a:fillRect/>
        </a:stretch>
      </xdr:blipFill>
      <xdr:spPr>
        <a:xfrm>
          <a:off x="23150195" y="28111450"/>
          <a:ext cx="8890" cy="9525"/>
        </a:xfrm>
        <a:prstGeom prst="rect">
          <a:avLst/>
        </a:prstGeom>
        <a:noFill/>
        <a:ln w="9525">
          <a:noFill/>
        </a:ln>
      </xdr:spPr>
    </xdr:pic>
    <xdr:clientData/>
  </xdr:twoCellAnchor>
  <xdr:twoCellAnchor editAs="oneCell">
    <xdr:from>
      <xdr:col>19</xdr:col>
      <xdr:colOff>0</xdr:colOff>
      <xdr:row>19</xdr:row>
      <xdr:rowOff>0</xdr:rowOff>
    </xdr:from>
    <xdr:to>
      <xdr:col>19</xdr:col>
      <xdr:colOff>9525</xdr:colOff>
      <xdr:row>19</xdr:row>
      <xdr:rowOff>11430</xdr:rowOff>
    </xdr:to>
    <xdr:pic>
      <xdr:nvPicPr>
        <xdr:cNvPr id="6" name="图片框 1"/>
        <xdr:cNvPicPr>
          <a:picLocks noChangeAspect="1"/>
        </xdr:cNvPicPr>
      </xdr:nvPicPr>
      <xdr:blipFill>
        <a:blip r:embed="rId1"/>
        <a:stretch>
          <a:fillRect/>
        </a:stretch>
      </xdr:blipFill>
      <xdr:spPr>
        <a:xfrm>
          <a:off x="23150195" y="28111450"/>
          <a:ext cx="9525" cy="11430"/>
        </a:xfrm>
        <a:prstGeom prst="rect">
          <a:avLst/>
        </a:prstGeom>
        <a:noFill/>
        <a:ln w="9525">
          <a:noFill/>
        </a:ln>
      </xdr:spPr>
    </xdr:pic>
    <xdr:clientData/>
  </xdr:twoCellAnchor>
  <xdr:twoCellAnchor editAs="oneCell">
    <xdr:from>
      <xdr:col>19</xdr:col>
      <xdr:colOff>0</xdr:colOff>
      <xdr:row>19</xdr:row>
      <xdr:rowOff>0</xdr:rowOff>
    </xdr:from>
    <xdr:to>
      <xdr:col>19</xdr:col>
      <xdr:colOff>9525</xdr:colOff>
      <xdr:row>19</xdr:row>
      <xdr:rowOff>11430</xdr:rowOff>
    </xdr:to>
    <xdr:pic>
      <xdr:nvPicPr>
        <xdr:cNvPr id="7" name="图片框 2"/>
        <xdr:cNvPicPr>
          <a:picLocks noChangeAspect="1"/>
        </xdr:cNvPicPr>
      </xdr:nvPicPr>
      <xdr:blipFill>
        <a:blip r:embed="rId1"/>
        <a:stretch>
          <a:fillRect/>
        </a:stretch>
      </xdr:blipFill>
      <xdr:spPr>
        <a:xfrm>
          <a:off x="23150195" y="28111450"/>
          <a:ext cx="9525" cy="11430"/>
        </a:xfrm>
        <a:prstGeom prst="rect">
          <a:avLst/>
        </a:prstGeom>
        <a:noFill/>
        <a:ln w="9525">
          <a:noFill/>
        </a:ln>
      </xdr:spPr>
    </xdr:pic>
    <xdr:clientData/>
  </xdr:twoCellAnchor>
  <xdr:twoCellAnchor editAs="oneCell">
    <xdr:from>
      <xdr:col>19</xdr:col>
      <xdr:colOff>0</xdr:colOff>
      <xdr:row>19</xdr:row>
      <xdr:rowOff>0</xdr:rowOff>
    </xdr:from>
    <xdr:to>
      <xdr:col>19</xdr:col>
      <xdr:colOff>9525</xdr:colOff>
      <xdr:row>19</xdr:row>
      <xdr:rowOff>11430</xdr:rowOff>
    </xdr:to>
    <xdr:pic>
      <xdr:nvPicPr>
        <xdr:cNvPr id="8" name="图片框 3"/>
        <xdr:cNvPicPr>
          <a:picLocks noChangeAspect="1"/>
        </xdr:cNvPicPr>
      </xdr:nvPicPr>
      <xdr:blipFill>
        <a:blip r:embed="rId1"/>
        <a:stretch>
          <a:fillRect/>
        </a:stretch>
      </xdr:blipFill>
      <xdr:spPr>
        <a:xfrm>
          <a:off x="23150195" y="28111450"/>
          <a:ext cx="9525" cy="11430"/>
        </a:xfrm>
        <a:prstGeom prst="rect">
          <a:avLst/>
        </a:prstGeom>
        <a:noFill/>
        <a:ln w="9525">
          <a:noFill/>
        </a:ln>
      </xdr:spPr>
    </xdr:pic>
    <xdr:clientData/>
  </xdr:twoCellAnchor>
  <xdr:twoCellAnchor editAs="oneCell">
    <xdr:from>
      <xdr:col>19</xdr:col>
      <xdr:colOff>0</xdr:colOff>
      <xdr:row>19</xdr:row>
      <xdr:rowOff>0</xdr:rowOff>
    </xdr:from>
    <xdr:to>
      <xdr:col>19</xdr:col>
      <xdr:colOff>9525</xdr:colOff>
      <xdr:row>19</xdr:row>
      <xdr:rowOff>11430</xdr:rowOff>
    </xdr:to>
    <xdr:pic>
      <xdr:nvPicPr>
        <xdr:cNvPr id="9" name="图片框 4"/>
        <xdr:cNvPicPr>
          <a:picLocks noChangeAspect="1"/>
        </xdr:cNvPicPr>
      </xdr:nvPicPr>
      <xdr:blipFill>
        <a:blip r:embed="rId1"/>
        <a:stretch>
          <a:fillRect/>
        </a:stretch>
      </xdr:blipFill>
      <xdr:spPr>
        <a:xfrm>
          <a:off x="23150195" y="28111450"/>
          <a:ext cx="9525" cy="11430"/>
        </a:xfrm>
        <a:prstGeom prst="rect">
          <a:avLst/>
        </a:prstGeom>
        <a:noFill/>
        <a:ln w="9525">
          <a:noFill/>
        </a:ln>
      </xdr:spPr>
    </xdr:pic>
    <xdr:clientData/>
  </xdr:twoCellAnchor>
  <xdr:twoCellAnchor editAs="oneCell">
    <xdr:from>
      <xdr:col>22</xdr:col>
      <xdr:colOff>0</xdr:colOff>
      <xdr:row>19</xdr:row>
      <xdr:rowOff>0</xdr:rowOff>
    </xdr:from>
    <xdr:to>
      <xdr:col>22</xdr:col>
      <xdr:colOff>8890</xdr:colOff>
      <xdr:row>19</xdr:row>
      <xdr:rowOff>9525</xdr:rowOff>
    </xdr:to>
    <xdr:pic>
      <xdr:nvPicPr>
        <xdr:cNvPr id="10" name="图片框 1"/>
        <xdr:cNvPicPr>
          <a:picLocks noChangeAspect="1"/>
        </xdr:cNvPicPr>
      </xdr:nvPicPr>
      <xdr:blipFill>
        <a:blip r:embed="rId1">
          <a:lum/>
        </a:blip>
        <a:stretch>
          <a:fillRect/>
        </a:stretch>
      </xdr:blipFill>
      <xdr:spPr>
        <a:xfrm>
          <a:off x="26445210" y="28111450"/>
          <a:ext cx="8890" cy="9525"/>
        </a:xfrm>
        <a:prstGeom prst="rect">
          <a:avLst/>
        </a:prstGeom>
        <a:noFill/>
        <a:ln w="9525">
          <a:noFill/>
        </a:ln>
      </xdr:spPr>
    </xdr:pic>
    <xdr:clientData/>
  </xdr:twoCellAnchor>
  <xdr:twoCellAnchor editAs="oneCell">
    <xdr:from>
      <xdr:col>22</xdr:col>
      <xdr:colOff>0</xdr:colOff>
      <xdr:row>19</xdr:row>
      <xdr:rowOff>0</xdr:rowOff>
    </xdr:from>
    <xdr:to>
      <xdr:col>22</xdr:col>
      <xdr:colOff>8890</xdr:colOff>
      <xdr:row>19</xdr:row>
      <xdr:rowOff>9525</xdr:rowOff>
    </xdr:to>
    <xdr:pic>
      <xdr:nvPicPr>
        <xdr:cNvPr id="11" name="图片框 2"/>
        <xdr:cNvPicPr>
          <a:picLocks noChangeAspect="1"/>
        </xdr:cNvPicPr>
      </xdr:nvPicPr>
      <xdr:blipFill>
        <a:blip r:embed="rId1">
          <a:lum/>
        </a:blip>
        <a:stretch>
          <a:fillRect/>
        </a:stretch>
      </xdr:blipFill>
      <xdr:spPr>
        <a:xfrm>
          <a:off x="26445210" y="28111450"/>
          <a:ext cx="8890" cy="9525"/>
        </a:xfrm>
        <a:prstGeom prst="rect">
          <a:avLst/>
        </a:prstGeom>
        <a:noFill/>
        <a:ln w="9525">
          <a:noFill/>
        </a:ln>
      </xdr:spPr>
    </xdr:pic>
    <xdr:clientData/>
  </xdr:twoCellAnchor>
  <xdr:twoCellAnchor editAs="oneCell">
    <xdr:from>
      <xdr:col>22</xdr:col>
      <xdr:colOff>0</xdr:colOff>
      <xdr:row>19</xdr:row>
      <xdr:rowOff>0</xdr:rowOff>
    </xdr:from>
    <xdr:to>
      <xdr:col>22</xdr:col>
      <xdr:colOff>8890</xdr:colOff>
      <xdr:row>19</xdr:row>
      <xdr:rowOff>9525</xdr:rowOff>
    </xdr:to>
    <xdr:pic>
      <xdr:nvPicPr>
        <xdr:cNvPr id="12" name="图片框 3"/>
        <xdr:cNvPicPr>
          <a:picLocks noChangeAspect="1"/>
        </xdr:cNvPicPr>
      </xdr:nvPicPr>
      <xdr:blipFill>
        <a:blip r:embed="rId1">
          <a:lum/>
        </a:blip>
        <a:stretch>
          <a:fillRect/>
        </a:stretch>
      </xdr:blipFill>
      <xdr:spPr>
        <a:xfrm>
          <a:off x="26445210" y="28111450"/>
          <a:ext cx="8890" cy="9525"/>
        </a:xfrm>
        <a:prstGeom prst="rect">
          <a:avLst/>
        </a:prstGeom>
        <a:noFill/>
        <a:ln w="9525">
          <a:noFill/>
        </a:ln>
      </xdr:spPr>
    </xdr:pic>
    <xdr:clientData/>
  </xdr:twoCellAnchor>
  <xdr:twoCellAnchor editAs="oneCell">
    <xdr:from>
      <xdr:col>22</xdr:col>
      <xdr:colOff>0</xdr:colOff>
      <xdr:row>19</xdr:row>
      <xdr:rowOff>0</xdr:rowOff>
    </xdr:from>
    <xdr:to>
      <xdr:col>22</xdr:col>
      <xdr:colOff>8890</xdr:colOff>
      <xdr:row>19</xdr:row>
      <xdr:rowOff>9525</xdr:rowOff>
    </xdr:to>
    <xdr:pic>
      <xdr:nvPicPr>
        <xdr:cNvPr id="13" name="图片框 4"/>
        <xdr:cNvPicPr>
          <a:picLocks noChangeAspect="1"/>
        </xdr:cNvPicPr>
      </xdr:nvPicPr>
      <xdr:blipFill>
        <a:blip r:embed="rId1">
          <a:lum/>
        </a:blip>
        <a:stretch>
          <a:fillRect/>
        </a:stretch>
      </xdr:blipFill>
      <xdr:spPr>
        <a:xfrm>
          <a:off x="26445210" y="28111450"/>
          <a:ext cx="8890" cy="9525"/>
        </a:xfrm>
        <a:prstGeom prst="rect">
          <a:avLst/>
        </a:prstGeom>
        <a:noFill/>
        <a:ln w="9525">
          <a:noFill/>
        </a:ln>
      </xdr:spPr>
    </xdr:pic>
    <xdr:clientData/>
  </xdr:twoCellAnchor>
  <xdr:twoCellAnchor editAs="oneCell">
    <xdr:from>
      <xdr:col>22</xdr:col>
      <xdr:colOff>0</xdr:colOff>
      <xdr:row>19</xdr:row>
      <xdr:rowOff>0</xdr:rowOff>
    </xdr:from>
    <xdr:to>
      <xdr:col>22</xdr:col>
      <xdr:colOff>9525</xdr:colOff>
      <xdr:row>19</xdr:row>
      <xdr:rowOff>11430</xdr:rowOff>
    </xdr:to>
    <xdr:pic>
      <xdr:nvPicPr>
        <xdr:cNvPr id="14" name="图片框 1"/>
        <xdr:cNvPicPr>
          <a:picLocks noChangeAspect="1"/>
        </xdr:cNvPicPr>
      </xdr:nvPicPr>
      <xdr:blipFill>
        <a:blip r:embed="rId1"/>
        <a:stretch>
          <a:fillRect/>
        </a:stretch>
      </xdr:blipFill>
      <xdr:spPr>
        <a:xfrm>
          <a:off x="26445210" y="28111450"/>
          <a:ext cx="9525" cy="11430"/>
        </a:xfrm>
        <a:prstGeom prst="rect">
          <a:avLst/>
        </a:prstGeom>
        <a:noFill/>
        <a:ln w="9525">
          <a:noFill/>
        </a:ln>
      </xdr:spPr>
    </xdr:pic>
    <xdr:clientData/>
  </xdr:twoCellAnchor>
  <xdr:twoCellAnchor editAs="oneCell">
    <xdr:from>
      <xdr:col>22</xdr:col>
      <xdr:colOff>0</xdr:colOff>
      <xdr:row>19</xdr:row>
      <xdr:rowOff>0</xdr:rowOff>
    </xdr:from>
    <xdr:to>
      <xdr:col>22</xdr:col>
      <xdr:colOff>9525</xdr:colOff>
      <xdr:row>19</xdr:row>
      <xdr:rowOff>11430</xdr:rowOff>
    </xdr:to>
    <xdr:pic>
      <xdr:nvPicPr>
        <xdr:cNvPr id="15" name="图片框 2"/>
        <xdr:cNvPicPr>
          <a:picLocks noChangeAspect="1"/>
        </xdr:cNvPicPr>
      </xdr:nvPicPr>
      <xdr:blipFill>
        <a:blip r:embed="rId1"/>
        <a:stretch>
          <a:fillRect/>
        </a:stretch>
      </xdr:blipFill>
      <xdr:spPr>
        <a:xfrm>
          <a:off x="26445210" y="28111450"/>
          <a:ext cx="9525" cy="11430"/>
        </a:xfrm>
        <a:prstGeom prst="rect">
          <a:avLst/>
        </a:prstGeom>
        <a:noFill/>
        <a:ln w="9525">
          <a:noFill/>
        </a:ln>
      </xdr:spPr>
    </xdr:pic>
    <xdr:clientData/>
  </xdr:twoCellAnchor>
  <xdr:twoCellAnchor editAs="oneCell">
    <xdr:from>
      <xdr:col>22</xdr:col>
      <xdr:colOff>0</xdr:colOff>
      <xdr:row>19</xdr:row>
      <xdr:rowOff>0</xdr:rowOff>
    </xdr:from>
    <xdr:to>
      <xdr:col>22</xdr:col>
      <xdr:colOff>9525</xdr:colOff>
      <xdr:row>19</xdr:row>
      <xdr:rowOff>11430</xdr:rowOff>
    </xdr:to>
    <xdr:pic>
      <xdr:nvPicPr>
        <xdr:cNvPr id="16" name="图片框 3"/>
        <xdr:cNvPicPr>
          <a:picLocks noChangeAspect="1"/>
        </xdr:cNvPicPr>
      </xdr:nvPicPr>
      <xdr:blipFill>
        <a:blip r:embed="rId1"/>
        <a:stretch>
          <a:fillRect/>
        </a:stretch>
      </xdr:blipFill>
      <xdr:spPr>
        <a:xfrm>
          <a:off x="26445210" y="28111450"/>
          <a:ext cx="9525" cy="11430"/>
        </a:xfrm>
        <a:prstGeom prst="rect">
          <a:avLst/>
        </a:prstGeom>
        <a:noFill/>
        <a:ln w="9525">
          <a:noFill/>
        </a:ln>
      </xdr:spPr>
    </xdr:pic>
    <xdr:clientData/>
  </xdr:twoCellAnchor>
  <xdr:twoCellAnchor editAs="oneCell">
    <xdr:from>
      <xdr:col>22</xdr:col>
      <xdr:colOff>0</xdr:colOff>
      <xdr:row>19</xdr:row>
      <xdr:rowOff>0</xdr:rowOff>
    </xdr:from>
    <xdr:to>
      <xdr:col>22</xdr:col>
      <xdr:colOff>9525</xdr:colOff>
      <xdr:row>19</xdr:row>
      <xdr:rowOff>11430</xdr:rowOff>
    </xdr:to>
    <xdr:pic>
      <xdr:nvPicPr>
        <xdr:cNvPr id="17" name="图片框 4"/>
        <xdr:cNvPicPr>
          <a:picLocks noChangeAspect="1"/>
        </xdr:cNvPicPr>
      </xdr:nvPicPr>
      <xdr:blipFill>
        <a:blip r:embed="rId1"/>
        <a:stretch>
          <a:fillRect/>
        </a:stretch>
      </xdr:blipFill>
      <xdr:spPr>
        <a:xfrm>
          <a:off x="26445210" y="28111450"/>
          <a:ext cx="9525" cy="11430"/>
        </a:xfrm>
        <a:prstGeom prst="rect">
          <a:avLst/>
        </a:prstGeom>
        <a:noFill/>
        <a:ln w="9525">
          <a:noFill/>
        </a:ln>
      </xdr:spPr>
    </xdr:pic>
    <xdr:clientData/>
  </xdr:twoCellAnchor>
  <xdr:twoCellAnchor editAs="oneCell">
    <xdr:from>
      <xdr:col>19</xdr:col>
      <xdr:colOff>0</xdr:colOff>
      <xdr:row>134</xdr:row>
      <xdr:rowOff>0</xdr:rowOff>
    </xdr:from>
    <xdr:to>
      <xdr:col>19</xdr:col>
      <xdr:colOff>8890</xdr:colOff>
      <xdr:row>134</xdr:row>
      <xdr:rowOff>9525</xdr:rowOff>
    </xdr:to>
    <xdr:pic>
      <xdr:nvPicPr>
        <xdr:cNvPr id="18" name="图片框 1"/>
        <xdr:cNvPicPr>
          <a:picLocks noChangeAspect="1"/>
        </xdr:cNvPicPr>
      </xdr:nvPicPr>
      <xdr:blipFill>
        <a:blip r:embed="rId1">
          <a:lum/>
        </a:blip>
        <a:stretch>
          <a:fillRect/>
        </a:stretch>
      </xdr:blipFill>
      <xdr:spPr>
        <a:xfrm>
          <a:off x="23150195" y="150634700"/>
          <a:ext cx="8890" cy="9525"/>
        </a:xfrm>
        <a:prstGeom prst="rect">
          <a:avLst/>
        </a:prstGeom>
        <a:noFill/>
        <a:ln w="9525">
          <a:noFill/>
        </a:ln>
      </xdr:spPr>
    </xdr:pic>
    <xdr:clientData/>
  </xdr:twoCellAnchor>
  <xdr:twoCellAnchor editAs="oneCell">
    <xdr:from>
      <xdr:col>19</xdr:col>
      <xdr:colOff>0</xdr:colOff>
      <xdr:row>134</xdr:row>
      <xdr:rowOff>0</xdr:rowOff>
    </xdr:from>
    <xdr:to>
      <xdr:col>19</xdr:col>
      <xdr:colOff>8890</xdr:colOff>
      <xdr:row>134</xdr:row>
      <xdr:rowOff>9525</xdr:rowOff>
    </xdr:to>
    <xdr:pic>
      <xdr:nvPicPr>
        <xdr:cNvPr id="19" name="图片框 2"/>
        <xdr:cNvPicPr>
          <a:picLocks noChangeAspect="1"/>
        </xdr:cNvPicPr>
      </xdr:nvPicPr>
      <xdr:blipFill>
        <a:blip r:embed="rId1">
          <a:lum/>
        </a:blip>
        <a:stretch>
          <a:fillRect/>
        </a:stretch>
      </xdr:blipFill>
      <xdr:spPr>
        <a:xfrm>
          <a:off x="23150195" y="150634700"/>
          <a:ext cx="8890" cy="9525"/>
        </a:xfrm>
        <a:prstGeom prst="rect">
          <a:avLst/>
        </a:prstGeom>
        <a:noFill/>
        <a:ln w="9525">
          <a:noFill/>
        </a:ln>
      </xdr:spPr>
    </xdr:pic>
    <xdr:clientData/>
  </xdr:twoCellAnchor>
  <xdr:twoCellAnchor editAs="oneCell">
    <xdr:from>
      <xdr:col>19</xdr:col>
      <xdr:colOff>0</xdr:colOff>
      <xdr:row>134</xdr:row>
      <xdr:rowOff>0</xdr:rowOff>
    </xdr:from>
    <xdr:to>
      <xdr:col>19</xdr:col>
      <xdr:colOff>8890</xdr:colOff>
      <xdr:row>134</xdr:row>
      <xdr:rowOff>9525</xdr:rowOff>
    </xdr:to>
    <xdr:pic>
      <xdr:nvPicPr>
        <xdr:cNvPr id="20" name="图片框 3"/>
        <xdr:cNvPicPr>
          <a:picLocks noChangeAspect="1"/>
        </xdr:cNvPicPr>
      </xdr:nvPicPr>
      <xdr:blipFill>
        <a:blip r:embed="rId1">
          <a:lum/>
        </a:blip>
        <a:stretch>
          <a:fillRect/>
        </a:stretch>
      </xdr:blipFill>
      <xdr:spPr>
        <a:xfrm>
          <a:off x="23150195" y="150634700"/>
          <a:ext cx="8890" cy="9525"/>
        </a:xfrm>
        <a:prstGeom prst="rect">
          <a:avLst/>
        </a:prstGeom>
        <a:noFill/>
        <a:ln w="9525">
          <a:noFill/>
        </a:ln>
      </xdr:spPr>
    </xdr:pic>
    <xdr:clientData/>
  </xdr:twoCellAnchor>
  <xdr:twoCellAnchor editAs="oneCell">
    <xdr:from>
      <xdr:col>19</xdr:col>
      <xdr:colOff>0</xdr:colOff>
      <xdr:row>134</xdr:row>
      <xdr:rowOff>0</xdr:rowOff>
    </xdr:from>
    <xdr:to>
      <xdr:col>19</xdr:col>
      <xdr:colOff>8890</xdr:colOff>
      <xdr:row>134</xdr:row>
      <xdr:rowOff>9525</xdr:rowOff>
    </xdr:to>
    <xdr:pic>
      <xdr:nvPicPr>
        <xdr:cNvPr id="21" name="图片框 4"/>
        <xdr:cNvPicPr>
          <a:picLocks noChangeAspect="1"/>
        </xdr:cNvPicPr>
      </xdr:nvPicPr>
      <xdr:blipFill>
        <a:blip r:embed="rId1">
          <a:lum/>
        </a:blip>
        <a:stretch>
          <a:fillRect/>
        </a:stretch>
      </xdr:blipFill>
      <xdr:spPr>
        <a:xfrm>
          <a:off x="23150195" y="150634700"/>
          <a:ext cx="8890" cy="9525"/>
        </a:xfrm>
        <a:prstGeom prst="rect">
          <a:avLst/>
        </a:prstGeom>
        <a:noFill/>
        <a:ln w="9525">
          <a:noFill/>
        </a:ln>
      </xdr:spPr>
    </xdr:pic>
    <xdr:clientData/>
  </xdr:twoCellAnchor>
  <xdr:twoCellAnchor editAs="oneCell">
    <xdr:from>
      <xdr:col>19</xdr:col>
      <xdr:colOff>0</xdr:colOff>
      <xdr:row>93</xdr:row>
      <xdr:rowOff>0</xdr:rowOff>
    </xdr:from>
    <xdr:to>
      <xdr:col>19</xdr:col>
      <xdr:colOff>8890</xdr:colOff>
      <xdr:row>93</xdr:row>
      <xdr:rowOff>9525</xdr:rowOff>
    </xdr:to>
    <xdr:pic>
      <xdr:nvPicPr>
        <xdr:cNvPr id="22" name="图片框 1"/>
        <xdr:cNvPicPr>
          <a:picLocks noChangeAspect="1"/>
        </xdr:cNvPicPr>
      </xdr:nvPicPr>
      <xdr:blipFill>
        <a:blip r:embed="rId1">
          <a:lum/>
        </a:blip>
        <a:stretch>
          <a:fillRect/>
        </a:stretch>
      </xdr:blipFill>
      <xdr:spPr>
        <a:xfrm>
          <a:off x="23150195" y="96500950"/>
          <a:ext cx="8890" cy="9525"/>
        </a:xfrm>
        <a:prstGeom prst="rect">
          <a:avLst/>
        </a:prstGeom>
        <a:noFill/>
        <a:ln w="9525">
          <a:noFill/>
        </a:ln>
      </xdr:spPr>
    </xdr:pic>
    <xdr:clientData/>
  </xdr:twoCellAnchor>
  <xdr:twoCellAnchor editAs="oneCell">
    <xdr:from>
      <xdr:col>19</xdr:col>
      <xdr:colOff>0</xdr:colOff>
      <xdr:row>93</xdr:row>
      <xdr:rowOff>0</xdr:rowOff>
    </xdr:from>
    <xdr:to>
      <xdr:col>19</xdr:col>
      <xdr:colOff>8890</xdr:colOff>
      <xdr:row>93</xdr:row>
      <xdr:rowOff>9525</xdr:rowOff>
    </xdr:to>
    <xdr:pic>
      <xdr:nvPicPr>
        <xdr:cNvPr id="23" name="图片框 2"/>
        <xdr:cNvPicPr>
          <a:picLocks noChangeAspect="1"/>
        </xdr:cNvPicPr>
      </xdr:nvPicPr>
      <xdr:blipFill>
        <a:blip r:embed="rId1">
          <a:lum/>
        </a:blip>
        <a:stretch>
          <a:fillRect/>
        </a:stretch>
      </xdr:blipFill>
      <xdr:spPr>
        <a:xfrm>
          <a:off x="23150195" y="96500950"/>
          <a:ext cx="8890" cy="9525"/>
        </a:xfrm>
        <a:prstGeom prst="rect">
          <a:avLst/>
        </a:prstGeom>
        <a:noFill/>
        <a:ln w="9525">
          <a:noFill/>
        </a:ln>
      </xdr:spPr>
    </xdr:pic>
    <xdr:clientData/>
  </xdr:twoCellAnchor>
  <xdr:twoCellAnchor editAs="oneCell">
    <xdr:from>
      <xdr:col>19</xdr:col>
      <xdr:colOff>0</xdr:colOff>
      <xdr:row>93</xdr:row>
      <xdr:rowOff>0</xdr:rowOff>
    </xdr:from>
    <xdr:to>
      <xdr:col>19</xdr:col>
      <xdr:colOff>8890</xdr:colOff>
      <xdr:row>93</xdr:row>
      <xdr:rowOff>9525</xdr:rowOff>
    </xdr:to>
    <xdr:pic>
      <xdr:nvPicPr>
        <xdr:cNvPr id="24" name="图片框 3"/>
        <xdr:cNvPicPr>
          <a:picLocks noChangeAspect="1"/>
        </xdr:cNvPicPr>
      </xdr:nvPicPr>
      <xdr:blipFill>
        <a:blip r:embed="rId1">
          <a:lum/>
        </a:blip>
        <a:stretch>
          <a:fillRect/>
        </a:stretch>
      </xdr:blipFill>
      <xdr:spPr>
        <a:xfrm>
          <a:off x="23150195" y="96500950"/>
          <a:ext cx="8890" cy="9525"/>
        </a:xfrm>
        <a:prstGeom prst="rect">
          <a:avLst/>
        </a:prstGeom>
        <a:noFill/>
        <a:ln w="9525">
          <a:noFill/>
        </a:ln>
      </xdr:spPr>
    </xdr:pic>
    <xdr:clientData/>
  </xdr:twoCellAnchor>
  <xdr:twoCellAnchor editAs="oneCell">
    <xdr:from>
      <xdr:col>19</xdr:col>
      <xdr:colOff>0</xdr:colOff>
      <xdr:row>93</xdr:row>
      <xdr:rowOff>0</xdr:rowOff>
    </xdr:from>
    <xdr:to>
      <xdr:col>19</xdr:col>
      <xdr:colOff>8890</xdr:colOff>
      <xdr:row>93</xdr:row>
      <xdr:rowOff>9525</xdr:rowOff>
    </xdr:to>
    <xdr:pic>
      <xdr:nvPicPr>
        <xdr:cNvPr id="25" name="图片框 4"/>
        <xdr:cNvPicPr>
          <a:picLocks noChangeAspect="1"/>
        </xdr:cNvPicPr>
      </xdr:nvPicPr>
      <xdr:blipFill>
        <a:blip r:embed="rId1">
          <a:lum/>
        </a:blip>
        <a:stretch>
          <a:fillRect/>
        </a:stretch>
      </xdr:blipFill>
      <xdr:spPr>
        <a:xfrm>
          <a:off x="23150195" y="96500950"/>
          <a:ext cx="8890" cy="9525"/>
        </a:xfrm>
        <a:prstGeom prst="rect">
          <a:avLst/>
        </a:prstGeom>
        <a:noFill/>
        <a:ln w="9525">
          <a:noFill/>
        </a:ln>
      </xdr:spPr>
    </xdr:pic>
    <xdr:clientData/>
  </xdr:twoCellAnchor>
  <xdr:twoCellAnchor editAs="oneCell">
    <xdr:from>
      <xdr:col>19</xdr:col>
      <xdr:colOff>0</xdr:colOff>
      <xdr:row>26</xdr:row>
      <xdr:rowOff>0</xdr:rowOff>
    </xdr:from>
    <xdr:to>
      <xdr:col>19</xdr:col>
      <xdr:colOff>9525</xdr:colOff>
      <xdr:row>26</xdr:row>
      <xdr:rowOff>8255</xdr:rowOff>
    </xdr:to>
    <xdr:pic>
      <xdr:nvPicPr>
        <xdr:cNvPr id="26" name="图片框 1"/>
        <xdr:cNvPicPr>
          <a:picLocks noChangeAspect="1"/>
        </xdr:cNvPicPr>
      </xdr:nvPicPr>
      <xdr:blipFill>
        <a:blip r:embed="rId1"/>
        <a:stretch>
          <a:fillRect/>
        </a:stretch>
      </xdr:blipFill>
      <xdr:spPr>
        <a:xfrm>
          <a:off x="23150195" y="38093650"/>
          <a:ext cx="9525" cy="8255"/>
        </a:xfrm>
        <a:prstGeom prst="rect">
          <a:avLst/>
        </a:prstGeom>
        <a:noFill/>
        <a:ln w="9525">
          <a:noFill/>
        </a:ln>
      </xdr:spPr>
    </xdr:pic>
    <xdr:clientData/>
  </xdr:twoCellAnchor>
  <xdr:twoCellAnchor editAs="oneCell">
    <xdr:from>
      <xdr:col>19</xdr:col>
      <xdr:colOff>0</xdr:colOff>
      <xdr:row>26</xdr:row>
      <xdr:rowOff>0</xdr:rowOff>
    </xdr:from>
    <xdr:to>
      <xdr:col>19</xdr:col>
      <xdr:colOff>9525</xdr:colOff>
      <xdr:row>26</xdr:row>
      <xdr:rowOff>8255</xdr:rowOff>
    </xdr:to>
    <xdr:pic>
      <xdr:nvPicPr>
        <xdr:cNvPr id="27" name="图片框 2"/>
        <xdr:cNvPicPr>
          <a:picLocks noChangeAspect="1"/>
        </xdr:cNvPicPr>
      </xdr:nvPicPr>
      <xdr:blipFill>
        <a:blip r:embed="rId1"/>
        <a:stretch>
          <a:fillRect/>
        </a:stretch>
      </xdr:blipFill>
      <xdr:spPr>
        <a:xfrm>
          <a:off x="23150195" y="38093650"/>
          <a:ext cx="9525" cy="8255"/>
        </a:xfrm>
        <a:prstGeom prst="rect">
          <a:avLst/>
        </a:prstGeom>
        <a:noFill/>
        <a:ln w="9525">
          <a:noFill/>
        </a:ln>
      </xdr:spPr>
    </xdr:pic>
    <xdr:clientData/>
  </xdr:twoCellAnchor>
  <xdr:twoCellAnchor editAs="oneCell">
    <xdr:from>
      <xdr:col>19</xdr:col>
      <xdr:colOff>0</xdr:colOff>
      <xdr:row>26</xdr:row>
      <xdr:rowOff>0</xdr:rowOff>
    </xdr:from>
    <xdr:to>
      <xdr:col>19</xdr:col>
      <xdr:colOff>9525</xdr:colOff>
      <xdr:row>26</xdr:row>
      <xdr:rowOff>8255</xdr:rowOff>
    </xdr:to>
    <xdr:pic>
      <xdr:nvPicPr>
        <xdr:cNvPr id="28" name="图片框 3"/>
        <xdr:cNvPicPr>
          <a:picLocks noChangeAspect="1"/>
        </xdr:cNvPicPr>
      </xdr:nvPicPr>
      <xdr:blipFill>
        <a:blip r:embed="rId1"/>
        <a:stretch>
          <a:fillRect/>
        </a:stretch>
      </xdr:blipFill>
      <xdr:spPr>
        <a:xfrm>
          <a:off x="23150195" y="38093650"/>
          <a:ext cx="9525" cy="8255"/>
        </a:xfrm>
        <a:prstGeom prst="rect">
          <a:avLst/>
        </a:prstGeom>
        <a:noFill/>
        <a:ln w="9525">
          <a:noFill/>
        </a:ln>
      </xdr:spPr>
    </xdr:pic>
    <xdr:clientData/>
  </xdr:twoCellAnchor>
  <xdr:twoCellAnchor editAs="oneCell">
    <xdr:from>
      <xdr:col>19</xdr:col>
      <xdr:colOff>0</xdr:colOff>
      <xdr:row>26</xdr:row>
      <xdr:rowOff>0</xdr:rowOff>
    </xdr:from>
    <xdr:to>
      <xdr:col>19</xdr:col>
      <xdr:colOff>9525</xdr:colOff>
      <xdr:row>26</xdr:row>
      <xdr:rowOff>8255</xdr:rowOff>
    </xdr:to>
    <xdr:pic>
      <xdr:nvPicPr>
        <xdr:cNvPr id="29" name="图片框 4"/>
        <xdr:cNvPicPr>
          <a:picLocks noChangeAspect="1"/>
        </xdr:cNvPicPr>
      </xdr:nvPicPr>
      <xdr:blipFill>
        <a:blip r:embed="rId1"/>
        <a:stretch>
          <a:fillRect/>
        </a:stretch>
      </xdr:blipFill>
      <xdr:spPr>
        <a:xfrm>
          <a:off x="23150195" y="38093650"/>
          <a:ext cx="9525" cy="8255"/>
        </a:xfrm>
        <a:prstGeom prst="rect">
          <a:avLst/>
        </a:prstGeom>
        <a:noFill/>
        <a:ln w="9525">
          <a:noFill/>
        </a:ln>
      </xdr:spPr>
    </xdr:pic>
    <xdr:clientData/>
  </xdr:twoCellAnchor>
  <xdr:twoCellAnchor editAs="oneCell">
    <xdr:from>
      <xdr:col>19</xdr:col>
      <xdr:colOff>0</xdr:colOff>
      <xdr:row>13</xdr:row>
      <xdr:rowOff>0</xdr:rowOff>
    </xdr:from>
    <xdr:to>
      <xdr:col>19</xdr:col>
      <xdr:colOff>8890</xdr:colOff>
      <xdr:row>13</xdr:row>
      <xdr:rowOff>9525</xdr:rowOff>
    </xdr:to>
    <xdr:pic>
      <xdr:nvPicPr>
        <xdr:cNvPr id="30" name="图片框 1"/>
        <xdr:cNvPicPr>
          <a:picLocks noChangeAspect="1"/>
        </xdr:cNvPicPr>
      </xdr:nvPicPr>
      <xdr:blipFill>
        <a:blip r:embed="rId1">
          <a:lum/>
        </a:blip>
        <a:stretch>
          <a:fillRect/>
        </a:stretch>
      </xdr:blipFill>
      <xdr:spPr>
        <a:xfrm>
          <a:off x="23150195" y="15767050"/>
          <a:ext cx="8890" cy="9525"/>
        </a:xfrm>
        <a:prstGeom prst="rect">
          <a:avLst/>
        </a:prstGeom>
        <a:noFill/>
        <a:ln w="9525">
          <a:noFill/>
        </a:ln>
      </xdr:spPr>
    </xdr:pic>
    <xdr:clientData/>
  </xdr:twoCellAnchor>
  <xdr:twoCellAnchor editAs="oneCell">
    <xdr:from>
      <xdr:col>19</xdr:col>
      <xdr:colOff>0</xdr:colOff>
      <xdr:row>13</xdr:row>
      <xdr:rowOff>0</xdr:rowOff>
    </xdr:from>
    <xdr:to>
      <xdr:col>19</xdr:col>
      <xdr:colOff>8890</xdr:colOff>
      <xdr:row>13</xdr:row>
      <xdr:rowOff>9525</xdr:rowOff>
    </xdr:to>
    <xdr:pic>
      <xdr:nvPicPr>
        <xdr:cNvPr id="31" name="图片框 2"/>
        <xdr:cNvPicPr>
          <a:picLocks noChangeAspect="1"/>
        </xdr:cNvPicPr>
      </xdr:nvPicPr>
      <xdr:blipFill>
        <a:blip r:embed="rId1">
          <a:lum/>
        </a:blip>
        <a:stretch>
          <a:fillRect/>
        </a:stretch>
      </xdr:blipFill>
      <xdr:spPr>
        <a:xfrm>
          <a:off x="23150195" y="15767050"/>
          <a:ext cx="8890" cy="9525"/>
        </a:xfrm>
        <a:prstGeom prst="rect">
          <a:avLst/>
        </a:prstGeom>
        <a:noFill/>
        <a:ln w="9525">
          <a:noFill/>
        </a:ln>
      </xdr:spPr>
    </xdr:pic>
    <xdr:clientData/>
  </xdr:twoCellAnchor>
  <xdr:twoCellAnchor editAs="oneCell">
    <xdr:from>
      <xdr:col>19</xdr:col>
      <xdr:colOff>0</xdr:colOff>
      <xdr:row>13</xdr:row>
      <xdr:rowOff>0</xdr:rowOff>
    </xdr:from>
    <xdr:to>
      <xdr:col>19</xdr:col>
      <xdr:colOff>8890</xdr:colOff>
      <xdr:row>13</xdr:row>
      <xdr:rowOff>9525</xdr:rowOff>
    </xdr:to>
    <xdr:pic>
      <xdr:nvPicPr>
        <xdr:cNvPr id="32" name="图片框 3"/>
        <xdr:cNvPicPr>
          <a:picLocks noChangeAspect="1"/>
        </xdr:cNvPicPr>
      </xdr:nvPicPr>
      <xdr:blipFill>
        <a:blip r:embed="rId1">
          <a:lum/>
        </a:blip>
        <a:stretch>
          <a:fillRect/>
        </a:stretch>
      </xdr:blipFill>
      <xdr:spPr>
        <a:xfrm>
          <a:off x="23150195" y="15767050"/>
          <a:ext cx="8890" cy="9525"/>
        </a:xfrm>
        <a:prstGeom prst="rect">
          <a:avLst/>
        </a:prstGeom>
        <a:noFill/>
        <a:ln w="9525">
          <a:noFill/>
        </a:ln>
      </xdr:spPr>
    </xdr:pic>
    <xdr:clientData/>
  </xdr:twoCellAnchor>
  <xdr:twoCellAnchor editAs="oneCell">
    <xdr:from>
      <xdr:col>19</xdr:col>
      <xdr:colOff>0</xdr:colOff>
      <xdr:row>13</xdr:row>
      <xdr:rowOff>0</xdr:rowOff>
    </xdr:from>
    <xdr:to>
      <xdr:col>19</xdr:col>
      <xdr:colOff>8890</xdr:colOff>
      <xdr:row>13</xdr:row>
      <xdr:rowOff>9525</xdr:rowOff>
    </xdr:to>
    <xdr:pic>
      <xdr:nvPicPr>
        <xdr:cNvPr id="33" name="图片框 4"/>
        <xdr:cNvPicPr>
          <a:picLocks noChangeAspect="1"/>
        </xdr:cNvPicPr>
      </xdr:nvPicPr>
      <xdr:blipFill>
        <a:blip r:embed="rId1">
          <a:lum/>
        </a:blip>
        <a:stretch>
          <a:fillRect/>
        </a:stretch>
      </xdr:blipFill>
      <xdr:spPr>
        <a:xfrm>
          <a:off x="23150195" y="15767050"/>
          <a:ext cx="8890" cy="9525"/>
        </a:xfrm>
        <a:prstGeom prst="rect">
          <a:avLst/>
        </a:prstGeom>
        <a:noFill/>
        <a:ln w="9525">
          <a:noFill/>
        </a:ln>
      </xdr:spPr>
    </xdr:pic>
    <xdr:clientData/>
  </xdr:twoCellAnchor>
  <xdr:twoCellAnchor editAs="oneCell">
    <xdr:from>
      <xdr:col>19</xdr:col>
      <xdr:colOff>0</xdr:colOff>
      <xdr:row>19</xdr:row>
      <xdr:rowOff>0</xdr:rowOff>
    </xdr:from>
    <xdr:to>
      <xdr:col>19</xdr:col>
      <xdr:colOff>8890</xdr:colOff>
      <xdr:row>19</xdr:row>
      <xdr:rowOff>9525</xdr:rowOff>
    </xdr:to>
    <xdr:pic>
      <xdr:nvPicPr>
        <xdr:cNvPr id="34" name="图片框 1"/>
        <xdr:cNvPicPr>
          <a:picLocks noChangeAspect="1"/>
        </xdr:cNvPicPr>
      </xdr:nvPicPr>
      <xdr:blipFill>
        <a:blip r:embed="rId1">
          <a:lum/>
        </a:blip>
        <a:stretch>
          <a:fillRect/>
        </a:stretch>
      </xdr:blipFill>
      <xdr:spPr>
        <a:xfrm>
          <a:off x="23150195" y="28111450"/>
          <a:ext cx="8890" cy="9525"/>
        </a:xfrm>
        <a:prstGeom prst="rect">
          <a:avLst/>
        </a:prstGeom>
        <a:noFill/>
        <a:ln w="9525">
          <a:noFill/>
        </a:ln>
      </xdr:spPr>
    </xdr:pic>
    <xdr:clientData/>
  </xdr:twoCellAnchor>
  <xdr:twoCellAnchor editAs="oneCell">
    <xdr:from>
      <xdr:col>19</xdr:col>
      <xdr:colOff>0</xdr:colOff>
      <xdr:row>19</xdr:row>
      <xdr:rowOff>0</xdr:rowOff>
    </xdr:from>
    <xdr:to>
      <xdr:col>19</xdr:col>
      <xdr:colOff>8890</xdr:colOff>
      <xdr:row>19</xdr:row>
      <xdr:rowOff>9525</xdr:rowOff>
    </xdr:to>
    <xdr:pic>
      <xdr:nvPicPr>
        <xdr:cNvPr id="35" name="图片框 2"/>
        <xdr:cNvPicPr>
          <a:picLocks noChangeAspect="1"/>
        </xdr:cNvPicPr>
      </xdr:nvPicPr>
      <xdr:blipFill>
        <a:blip r:embed="rId1">
          <a:lum/>
        </a:blip>
        <a:stretch>
          <a:fillRect/>
        </a:stretch>
      </xdr:blipFill>
      <xdr:spPr>
        <a:xfrm>
          <a:off x="23150195" y="28111450"/>
          <a:ext cx="8890" cy="9525"/>
        </a:xfrm>
        <a:prstGeom prst="rect">
          <a:avLst/>
        </a:prstGeom>
        <a:noFill/>
        <a:ln w="9525">
          <a:noFill/>
        </a:ln>
      </xdr:spPr>
    </xdr:pic>
    <xdr:clientData/>
  </xdr:twoCellAnchor>
  <xdr:twoCellAnchor editAs="oneCell">
    <xdr:from>
      <xdr:col>19</xdr:col>
      <xdr:colOff>0</xdr:colOff>
      <xdr:row>19</xdr:row>
      <xdr:rowOff>0</xdr:rowOff>
    </xdr:from>
    <xdr:to>
      <xdr:col>19</xdr:col>
      <xdr:colOff>8890</xdr:colOff>
      <xdr:row>19</xdr:row>
      <xdr:rowOff>9525</xdr:rowOff>
    </xdr:to>
    <xdr:pic>
      <xdr:nvPicPr>
        <xdr:cNvPr id="36" name="图片框 3"/>
        <xdr:cNvPicPr>
          <a:picLocks noChangeAspect="1"/>
        </xdr:cNvPicPr>
      </xdr:nvPicPr>
      <xdr:blipFill>
        <a:blip r:embed="rId1">
          <a:lum/>
        </a:blip>
        <a:stretch>
          <a:fillRect/>
        </a:stretch>
      </xdr:blipFill>
      <xdr:spPr>
        <a:xfrm>
          <a:off x="23150195" y="28111450"/>
          <a:ext cx="8890" cy="9525"/>
        </a:xfrm>
        <a:prstGeom prst="rect">
          <a:avLst/>
        </a:prstGeom>
        <a:noFill/>
        <a:ln w="9525">
          <a:noFill/>
        </a:ln>
      </xdr:spPr>
    </xdr:pic>
    <xdr:clientData/>
  </xdr:twoCellAnchor>
  <xdr:twoCellAnchor editAs="oneCell">
    <xdr:from>
      <xdr:col>19</xdr:col>
      <xdr:colOff>0</xdr:colOff>
      <xdr:row>19</xdr:row>
      <xdr:rowOff>0</xdr:rowOff>
    </xdr:from>
    <xdr:to>
      <xdr:col>19</xdr:col>
      <xdr:colOff>8890</xdr:colOff>
      <xdr:row>19</xdr:row>
      <xdr:rowOff>9525</xdr:rowOff>
    </xdr:to>
    <xdr:pic>
      <xdr:nvPicPr>
        <xdr:cNvPr id="37" name="图片框 4"/>
        <xdr:cNvPicPr>
          <a:picLocks noChangeAspect="1"/>
        </xdr:cNvPicPr>
      </xdr:nvPicPr>
      <xdr:blipFill>
        <a:blip r:embed="rId1">
          <a:lum/>
        </a:blip>
        <a:stretch>
          <a:fillRect/>
        </a:stretch>
      </xdr:blipFill>
      <xdr:spPr>
        <a:xfrm>
          <a:off x="23150195" y="28111450"/>
          <a:ext cx="8890" cy="9525"/>
        </a:xfrm>
        <a:prstGeom prst="rect">
          <a:avLst/>
        </a:prstGeom>
        <a:noFill/>
        <a:ln w="9525">
          <a:noFill/>
        </a:ln>
      </xdr:spPr>
    </xdr:pic>
    <xdr:clientData/>
  </xdr:twoCellAnchor>
  <xdr:twoCellAnchor editAs="oneCell">
    <xdr:from>
      <xdr:col>19</xdr:col>
      <xdr:colOff>0</xdr:colOff>
      <xdr:row>19</xdr:row>
      <xdr:rowOff>0</xdr:rowOff>
    </xdr:from>
    <xdr:to>
      <xdr:col>19</xdr:col>
      <xdr:colOff>9525</xdr:colOff>
      <xdr:row>19</xdr:row>
      <xdr:rowOff>11430</xdr:rowOff>
    </xdr:to>
    <xdr:pic>
      <xdr:nvPicPr>
        <xdr:cNvPr id="38" name="图片框 1"/>
        <xdr:cNvPicPr>
          <a:picLocks noChangeAspect="1"/>
        </xdr:cNvPicPr>
      </xdr:nvPicPr>
      <xdr:blipFill>
        <a:blip r:embed="rId1"/>
        <a:stretch>
          <a:fillRect/>
        </a:stretch>
      </xdr:blipFill>
      <xdr:spPr>
        <a:xfrm>
          <a:off x="23150195" y="28111450"/>
          <a:ext cx="9525" cy="11430"/>
        </a:xfrm>
        <a:prstGeom prst="rect">
          <a:avLst/>
        </a:prstGeom>
        <a:noFill/>
        <a:ln w="9525">
          <a:noFill/>
        </a:ln>
      </xdr:spPr>
    </xdr:pic>
    <xdr:clientData/>
  </xdr:twoCellAnchor>
  <xdr:twoCellAnchor editAs="oneCell">
    <xdr:from>
      <xdr:col>19</xdr:col>
      <xdr:colOff>0</xdr:colOff>
      <xdr:row>19</xdr:row>
      <xdr:rowOff>0</xdr:rowOff>
    </xdr:from>
    <xdr:to>
      <xdr:col>19</xdr:col>
      <xdr:colOff>9525</xdr:colOff>
      <xdr:row>19</xdr:row>
      <xdr:rowOff>11430</xdr:rowOff>
    </xdr:to>
    <xdr:pic>
      <xdr:nvPicPr>
        <xdr:cNvPr id="39" name="图片框 2"/>
        <xdr:cNvPicPr>
          <a:picLocks noChangeAspect="1"/>
        </xdr:cNvPicPr>
      </xdr:nvPicPr>
      <xdr:blipFill>
        <a:blip r:embed="rId1"/>
        <a:stretch>
          <a:fillRect/>
        </a:stretch>
      </xdr:blipFill>
      <xdr:spPr>
        <a:xfrm>
          <a:off x="23150195" y="28111450"/>
          <a:ext cx="9525" cy="11430"/>
        </a:xfrm>
        <a:prstGeom prst="rect">
          <a:avLst/>
        </a:prstGeom>
        <a:noFill/>
        <a:ln w="9525">
          <a:noFill/>
        </a:ln>
      </xdr:spPr>
    </xdr:pic>
    <xdr:clientData/>
  </xdr:twoCellAnchor>
  <xdr:twoCellAnchor editAs="oneCell">
    <xdr:from>
      <xdr:col>19</xdr:col>
      <xdr:colOff>0</xdr:colOff>
      <xdr:row>19</xdr:row>
      <xdr:rowOff>0</xdr:rowOff>
    </xdr:from>
    <xdr:to>
      <xdr:col>19</xdr:col>
      <xdr:colOff>9525</xdr:colOff>
      <xdr:row>19</xdr:row>
      <xdr:rowOff>11430</xdr:rowOff>
    </xdr:to>
    <xdr:pic>
      <xdr:nvPicPr>
        <xdr:cNvPr id="40" name="图片框 3"/>
        <xdr:cNvPicPr>
          <a:picLocks noChangeAspect="1"/>
        </xdr:cNvPicPr>
      </xdr:nvPicPr>
      <xdr:blipFill>
        <a:blip r:embed="rId1"/>
        <a:stretch>
          <a:fillRect/>
        </a:stretch>
      </xdr:blipFill>
      <xdr:spPr>
        <a:xfrm>
          <a:off x="23150195" y="28111450"/>
          <a:ext cx="9525" cy="11430"/>
        </a:xfrm>
        <a:prstGeom prst="rect">
          <a:avLst/>
        </a:prstGeom>
        <a:noFill/>
        <a:ln w="9525">
          <a:noFill/>
        </a:ln>
      </xdr:spPr>
    </xdr:pic>
    <xdr:clientData/>
  </xdr:twoCellAnchor>
  <xdr:twoCellAnchor editAs="oneCell">
    <xdr:from>
      <xdr:col>19</xdr:col>
      <xdr:colOff>0</xdr:colOff>
      <xdr:row>19</xdr:row>
      <xdr:rowOff>0</xdr:rowOff>
    </xdr:from>
    <xdr:to>
      <xdr:col>19</xdr:col>
      <xdr:colOff>9525</xdr:colOff>
      <xdr:row>19</xdr:row>
      <xdr:rowOff>11430</xdr:rowOff>
    </xdr:to>
    <xdr:pic>
      <xdr:nvPicPr>
        <xdr:cNvPr id="41" name="图片框 4"/>
        <xdr:cNvPicPr>
          <a:picLocks noChangeAspect="1"/>
        </xdr:cNvPicPr>
      </xdr:nvPicPr>
      <xdr:blipFill>
        <a:blip r:embed="rId1"/>
        <a:stretch>
          <a:fillRect/>
        </a:stretch>
      </xdr:blipFill>
      <xdr:spPr>
        <a:xfrm>
          <a:off x="23150195" y="28111450"/>
          <a:ext cx="9525" cy="11430"/>
        </a:xfrm>
        <a:prstGeom prst="rect">
          <a:avLst/>
        </a:prstGeom>
        <a:noFill/>
        <a:ln w="9525">
          <a:noFill/>
        </a:ln>
      </xdr:spPr>
    </xdr:pic>
    <xdr:clientData/>
  </xdr:twoCellAnchor>
  <xdr:twoCellAnchor editAs="oneCell">
    <xdr:from>
      <xdr:col>22</xdr:col>
      <xdr:colOff>0</xdr:colOff>
      <xdr:row>19</xdr:row>
      <xdr:rowOff>0</xdr:rowOff>
    </xdr:from>
    <xdr:to>
      <xdr:col>22</xdr:col>
      <xdr:colOff>8890</xdr:colOff>
      <xdr:row>19</xdr:row>
      <xdr:rowOff>9525</xdr:rowOff>
    </xdr:to>
    <xdr:pic>
      <xdr:nvPicPr>
        <xdr:cNvPr id="42" name="图片框 1"/>
        <xdr:cNvPicPr>
          <a:picLocks noChangeAspect="1"/>
        </xdr:cNvPicPr>
      </xdr:nvPicPr>
      <xdr:blipFill>
        <a:blip r:embed="rId1">
          <a:lum/>
        </a:blip>
        <a:stretch>
          <a:fillRect/>
        </a:stretch>
      </xdr:blipFill>
      <xdr:spPr>
        <a:xfrm>
          <a:off x="26445210" y="28111450"/>
          <a:ext cx="8890" cy="9525"/>
        </a:xfrm>
        <a:prstGeom prst="rect">
          <a:avLst/>
        </a:prstGeom>
        <a:noFill/>
        <a:ln w="9525">
          <a:noFill/>
        </a:ln>
      </xdr:spPr>
    </xdr:pic>
    <xdr:clientData/>
  </xdr:twoCellAnchor>
  <xdr:twoCellAnchor editAs="oneCell">
    <xdr:from>
      <xdr:col>22</xdr:col>
      <xdr:colOff>0</xdr:colOff>
      <xdr:row>19</xdr:row>
      <xdr:rowOff>0</xdr:rowOff>
    </xdr:from>
    <xdr:to>
      <xdr:col>22</xdr:col>
      <xdr:colOff>8890</xdr:colOff>
      <xdr:row>19</xdr:row>
      <xdr:rowOff>9525</xdr:rowOff>
    </xdr:to>
    <xdr:pic>
      <xdr:nvPicPr>
        <xdr:cNvPr id="43" name="图片框 2"/>
        <xdr:cNvPicPr>
          <a:picLocks noChangeAspect="1"/>
        </xdr:cNvPicPr>
      </xdr:nvPicPr>
      <xdr:blipFill>
        <a:blip r:embed="rId1">
          <a:lum/>
        </a:blip>
        <a:stretch>
          <a:fillRect/>
        </a:stretch>
      </xdr:blipFill>
      <xdr:spPr>
        <a:xfrm>
          <a:off x="26445210" y="28111450"/>
          <a:ext cx="8890" cy="9525"/>
        </a:xfrm>
        <a:prstGeom prst="rect">
          <a:avLst/>
        </a:prstGeom>
        <a:noFill/>
        <a:ln w="9525">
          <a:noFill/>
        </a:ln>
      </xdr:spPr>
    </xdr:pic>
    <xdr:clientData/>
  </xdr:twoCellAnchor>
  <xdr:twoCellAnchor editAs="oneCell">
    <xdr:from>
      <xdr:col>22</xdr:col>
      <xdr:colOff>0</xdr:colOff>
      <xdr:row>19</xdr:row>
      <xdr:rowOff>0</xdr:rowOff>
    </xdr:from>
    <xdr:to>
      <xdr:col>22</xdr:col>
      <xdr:colOff>8890</xdr:colOff>
      <xdr:row>19</xdr:row>
      <xdr:rowOff>9525</xdr:rowOff>
    </xdr:to>
    <xdr:pic>
      <xdr:nvPicPr>
        <xdr:cNvPr id="44" name="图片框 3"/>
        <xdr:cNvPicPr>
          <a:picLocks noChangeAspect="1"/>
        </xdr:cNvPicPr>
      </xdr:nvPicPr>
      <xdr:blipFill>
        <a:blip r:embed="rId1">
          <a:lum/>
        </a:blip>
        <a:stretch>
          <a:fillRect/>
        </a:stretch>
      </xdr:blipFill>
      <xdr:spPr>
        <a:xfrm>
          <a:off x="26445210" y="28111450"/>
          <a:ext cx="8890" cy="9525"/>
        </a:xfrm>
        <a:prstGeom prst="rect">
          <a:avLst/>
        </a:prstGeom>
        <a:noFill/>
        <a:ln w="9525">
          <a:noFill/>
        </a:ln>
      </xdr:spPr>
    </xdr:pic>
    <xdr:clientData/>
  </xdr:twoCellAnchor>
  <xdr:twoCellAnchor editAs="oneCell">
    <xdr:from>
      <xdr:col>22</xdr:col>
      <xdr:colOff>0</xdr:colOff>
      <xdr:row>19</xdr:row>
      <xdr:rowOff>0</xdr:rowOff>
    </xdr:from>
    <xdr:to>
      <xdr:col>22</xdr:col>
      <xdr:colOff>8890</xdr:colOff>
      <xdr:row>19</xdr:row>
      <xdr:rowOff>9525</xdr:rowOff>
    </xdr:to>
    <xdr:pic>
      <xdr:nvPicPr>
        <xdr:cNvPr id="45" name="图片框 4"/>
        <xdr:cNvPicPr>
          <a:picLocks noChangeAspect="1"/>
        </xdr:cNvPicPr>
      </xdr:nvPicPr>
      <xdr:blipFill>
        <a:blip r:embed="rId1">
          <a:lum/>
        </a:blip>
        <a:stretch>
          <a:fillRect/>
        </a:stretch>
      </xdr:blipFill>
      <xdr:spPr>
        <a:xfrm>
          <a:off x="26445210" y="28111450"/>
          <a:ext cx="8890" cy="9525"/>
        </a:xfrm>
        <a:prstGeom prst="rect">
          <a:avLst/>
        </a:prstGeom>
        <a:noFill/>
        <a:ln w="9525">
          <a:noFill/>
        </a:ln>
      </xdr:spPr>
    </xdr:pic>
    <xdr:clientData/>
  </xdr:twoCellAnchor>
  <xdr:twoCellAnchor editAs="oneCell">
    <xdr:from>
      <xdr:col>22</xdr:col>
      <xdr:colOff>0</xdr:colOff>
      <xdr:row>19</xdr:row>
      <xdr:rowOff>0</xdr:rowOff>
    </xdr:from>
    <xdr:to>
      <xdr:col>22</xdr:col>
      <xdr:colOff>9525</xdr:colOff>
      <xdr:row>19</xdr:row>
      <xdr:rowOff>11430</xdr:rowOff>
    </xdr:to>
    <xdr:pic>
      <xdr:nvPicPr>
        <xdr:cNvPr id="46" name="图片框 1"/>
        <xdr:cNvPicPr>
          <a:picLocks noChangeAspect="1"/>
        </xdr:cNvPicPr>
      </xdr:nvPicPr>
      <xdr:blipFill>
        <a:blip r:embed="rId1"/>
        <a:stretch>
          <a:fillRect/>
        </a:stretch>
      </xdr:blipFill>
      <xdr:spPr>
        <a:xfrm>
          <a:off x="26445210" y="28111450"/>
          <a:ext cx="9525" cy="11430"/>
        </a:xfrm>
        <a:prstGeom prst="rect">
          <a:avLst/>
        </a:prstGeom>
        <a:noFill/>
        <a:ln w="9525">
          <a:noFill/>
        </a:ln>
      </xdr:spPr>
    </xdr:pic>
    <xdr:clientData/>
  </xdr:twoCellAnchor>
  <xdr:twoCellAnchor editAs="oneCell">
    <xdr:from>
      <xdr:col>22</xdr:col>
      <xdr:colOff>0</xdr:colOff>
      <xdr:row>19</xdr:row>
      <xdr:rowOff>0</xdr:rowOff>
    </xdr:from>
    <xdr:to>
      <xdr:col>22</xdr:col>
      <xdr:colOff>9525</xdr:colOff>
      <xdr:row>19</xdr:row>
      <xdr:rowOff>11430</xdr:rowOff>
    </xdr:to>
    <xdr:pic>
      <xdr:nvPicPr>
        <xdr:cNvPr id="47" name="图片框 2"/>
        <xdr:cNvPicPr>
          <a:picLocks noChangeAspect="1"/>
        </xdr:cNvPicPr>
      </xdr:nvPicPr>
      <xdr:blipFill>
        <a:blip r:embed="rId1"/>
        <a:stretch>
          <a:fillRect/>
        </a:stretch>
      </xdr:blipFill>
      <xdr:spPr>
        <a:xfrm>
          <a:off x="26445210" y="28111450"/>
          <a:ext cx="9525" cy="11430"/>
        </a:xfrm>
        <a:prstGeom prst="rect">
          <a:avLst/>
        </a:prstGeom>
        <a:noFill/>
        <a:ln w="9525">
          <a:noFill/>
        </a:ln>
      </xdr:spPr>
    </xdr:pic>
    <xdr:clientData/>
  </xdr:twoCellAnchor>
  <xdr:twoCellAnchor editAs="oneCell">
    <xdr:from>
      <xdr:col>22</xdr:col>
      <xdr:colOff>0</xdr:colOff>
      <xdr:row>19</xdr:row>
      <xdr:rowOff>0</xdr:rowOff>
    </xdr:from>
    <xdr:to>
      <xdr:col>22</xdr:col>
      <xdr:colOff>9525</xdr:colOff>
      <xdr:row>19</xdr:row>
      <xdr:rowOff>11430</xdr:rowOff>
    </xdr:to>
    <xdr:pic>
      <xdr:nvPicPr>
        <xdr:cNvPr id="48" name="图片框 3"/>
        <xdr:cNvPicPr>
          <a:picLocks noChangeAspect="1"/>
        </xdr:cNvPicPr>
      </xdr:nvPicPr>
      <xdr:blipFill>
        <a:blip r:embed="rId1"/>
        <a:stretch>
          <a:fillRect/>
        </a:stretch>
      </xdr:blipFill>
      <xdr:spPr>
        <a:xfrm>
          <a:off x="26445210" y="28111450"/>
          <a:ext cx="9525" cy="11430"/>
        </a:xfrm>
        <a:prstGeom prst="rect">
          <a:avLst/>
        </a:prstGeom>
        <a:noFill/>
        <a:ln w="9525">
          <a:noFill/>
        </a:ln>
      </xdr:spPr>
    </xdr:pic>
    <xdr:clientData/>
  </xdr:twoCellAnchor>
  <xdr:twoCellAnchor editAs="oneCell">
    <xdr:from>
      <xdr:col>22</xdr:col>
      <xdr:colOff>0</xdr:colOff>
      <xdr:row>19</xdr:row>
      <xdr:rowOff>0</xdr:rowOff>
    </xdr:from>
    <xdr:to>
      <xdr:col>22</xdr:col>
      <xdr:colOff>9525</xdr:colOff>
      <xdr:row>19</xdr:row>
      <xdr:rowOff>11430</xdr:rowOff>
    </xdr:to>
    <xdr:pic>
      <xdr:nvPicPr>
        <xdr:cNvPr id="49" name="图片框 4"/>
        <xdr:cNvPicPr>
          <a:picLocks noChangeAspect="1"/>
        </xdr:cNvPicPr>
      </xdr:nvPicPr>
      <xdr:blipFill>
        <a:blip r:embed="rId1"/>
        <a:stretch>
          <a:fillRect/>
        </a:stretch>
      </xdr:blipFill>
      <xdr:spPr>
        <a:xfrm>
          <a:off x="26445210" y="28111450"/>
          <a:ext cx="9525" cy="11430"/>
        </a:xfrm>
        <a:prstGeom prst="rect">
          <a:avLst/>
        </a:prstGeom>
        <a:noFill/>
        <a:ln w="9525">
          <a:noFill/>
        </a:ln>
      </xdr:spPr>
    </xdr:pic>
    <xdr:clientData/>
  </xdr:twoCellAnchor>
  <xdr:twoCellAnchor editAs="oneCell">
    <xdr:from>
      <xdr:col>19</xdr:col>
      <xdr:colOff>0</xdr:colOff>
      <xdr:row>166</xdr:row>
      <xdr:rowOff>0</xdr:rowOff>
    </xdr:from>
    <xdr:to>
      <xdr:col>19</xdr:col>
      <xdr:colOff>8890</xdr:colOff>
      <xdr:row>166</xdr:row>
      <xdr:rowOff>9525</xdr:rowOff>
    </xdr:to>
    <xdr:pic>
      <xdr:nvPicPr>
        <xdr:cNvPr id="50" name="图片框 1"/>
        <xdr:cNvPicPr>
          <a:picLocks noChangeAspect="1"/>
        </xdr:cNvPicPr>
      </xdr:nvPicPr>
      <xdr:blipFill>
        <a:blip r:embed="rId1">
          <a:lum/>
        </a:blip>
        <a:stretch>
          <a:fillRect/>
        </a:stretch>
      </xdr:blipFill>
      <xdr:spPr>
        <a:xfrm>
          <a:off x="23150195" y="161905950"/>
          <a:ext cx="8890" cy="9525"/>
        </a:xfrm>
        <a:prstGeom prst="rect">
          <a:avLst/>
        </a:prstGeom>
        <a:noFill/>
        <a:ln w="9525">
          <a:noFill/>
        </a:ln>
      </xdr:spPr>
    </xdr:pic>
    <xdr:clientData/>
  </xdr:twoCellAnchor>
  <xdr:twoCellAnchor editAs="oneCell">
    <xdr:from>
      <xdr:col>19</xdr:col>
      <xdr:colOff>0</xdr:colOff>
      <xdr:row>166</xdr:row>
      <xdr:rowOff>0</xdr:rowOff>
    </xdr:from>
    <xdr:to>
      <xdr:col>19</xdr:col>
      <xdr:colOff>8890</xdr:colOff>
      <xdr:row>166</xdr:row>
      <xdr:rowOff>9525</xdr:rowOff>
    </xdr:to>
    <xdr:pic>
      <xdr:nvPicPr>
        <xdr:cNvPr id="51" name="图片框 2"/>
        <xdr:cNvPicPr>
          <a:picLocks noChangeAspect="1"/>
        </xdr:cNvPicPr>
      </xdr:nvPicPr>
      <xdr:blipFill>
        <a:blip r:embed="rId1">
          <a:lum/>
        </a:blip>
        <a:stretch>
          <a:fillRect/>
        </a:stretch>
      </xdr:blipFill>
      <xdr:spPr>
        <a:xfrm>
          <a:off x="23150195" y="161905950"/>
          <a:ext cx="8890" cy="9525"/>
        </a:xfrm>
        <a:prstGeom prst="rect">
          <a:avLst/>
        </a:prstGeom>
        <a:noFill/>
        <a:ln w="9525">
          <a:noFill/>
        </a:ln>
      </xdr:spPr>
    </xdr:pic>
    <xdr:clientData/>
  </xdr:twoCellAnchor>
  <xdr:twoCellAnchor editAs="oneCell">
    <xdr:from>
      <xdr:col>19</xdr:col>
      <xdr:colOff>0</xdr:colOff>
      <xdr:row>166</xdr:row>
      <xdr:rowOff>0</xdr:rowOff>
    </xdr:from>
    <xdr:to>
      <xdr:col>19</xdr:col>
      <xdr:colOff>8890</xdr:colOff>
      <xdr:row>166</xdr:row>
      <xdr:rowOff>9525</xdr:rowOff>
    </xdr:to>
    <xdr:pic>
      <xdr:nvPicPr>
        <xdr:cNvPr id="52" name="图片框 3"/>
        <xdr:cNvPicPr>
          <a:picLocks noChangeAspect="1"/>
        </xdr:cNvPicPr>
      </xdr:nvPicPr>
      <xdr:blipFill>
        <a:blip r:embed="rId1">
          <a:lum/>
        </a:blip>
        <a:stretch>
          <a:fillRect/>
        </a:stretch>
      </xdr:blipFill>
      <xdr:spPr>
        <a:xfrm>
          <a:off x="23150195" y="161905950"/>
          <a:ext cx="8890" cy="9525"/>
        </a:xfrm>
        <a:prstGeom prst="rect">
          <a:avLst/>
        </a:prstGeom>
        <a:noFill/>
        <a:ln w="9525">
          <a:noFill/>
        </a:ln>
      </xdr:spPr>
    </xdr:pic>
    <xdr:clientData/>
  </xdr:twoCellAnchor>
  <xdr:twoCellAnchor editAs="oneCell">
    <xdr:from>
      <xdr:col>19</xdr:col>
      <xdr:colOff>0</xdr:colOff>
      <xdr:row>166</xdr:row>
      <xdr:rowOff>0</xdr:rowOff>
    </xdr:from>
    <xdr:to>
      <xdr:col>19</xdr:col>
      <xdr:colOff>8890</xdr:colOff>
      <xdr:row>166</xdr:row>
      <xdr:rowOff>9525</xdr:rowOff>
    </xdr:to>
    <xdr:pic>
      <xdr:nvPicPr>
        <xdr:cNvPr id="53" name="图片框 4"/>
        <xdr:cNvPicPr>
          <a:picLocks noChangeAspect="1"/>
        </xdr:cNvPicPr>
      </xdr:nvPicPr>
      <xdr:blipFill>
        <a:blip r:embed="rId1">
          <a:lum/>
        </a:blip>
        <a:stretch>
          <a:fillRect/>
        </a:stretch>
      </xdr:blipFill>
      <xdr:spPr>
        <a:xfrm>
          <a:off x="23150195" y="161905950"/>
          <a:ext cx="8890" cy="9525"/>
        </a:xfrm>
        <a:prstGeom prst="rect">
          <a:avLst/>
        </a:prstGeom>
        <a:noFill/>
        <a:ln w="9525">
          <a:noFill/>
        </a:ln>
      </xdr:spPr>
    </xdr:pic>
    <xdr:clientData/>
  </xdr:twoCellAnchor>
  <xdr:twoCellAnchor editAs="oneCell">
    <xdr:from>
      <xdr:col>19</xdr:col>
      <xdr:colOff>0</xdr:colOff>
      <xdr:row>166</xdr:row>
      <xdr:rowOff>0</xdr:rowOff>
    </xdr:from>
    <xdr:to>
      <xdr:col>19</xdr:col>
      <xdr:colOff>9525</xdr:colOff>
      <xdr:row>166</xdr:row>
      <xdr:rowOff>11430</xdr:rowOff>
    </xdr:to>
    <xdr:pic>
      <xdr:nvPicPr>
        <xdr:cNvPr id="54" name="图片框 1"/>
        <xdr:cNvPicPr>
          <a:picLocks noChangeAspect="1"/>
        </xdr:cNvPicPr>
      </xdr:nvPicPr>
      <xdr:blipFill>
        <a:blip r:embed="rId1"/>
        <a:stretch>
          <a:fillRect/>
        </a:stretch>
      </xdr:blipFill>
      <xdr:spPr>
        <a:xfrm>
          <a:off x="23150195" y="161905950"/>
          <a:ext cx="9525" cy="11430"/>
        </a:xfrm>
        <a:prstGeom prst="rect">
          <a:avLst/>
        </a:prstGeom>
        <a:noFill/>
        <a:ln w="9525">
          <a:noFill/>
        </a:ln>
      </xdr:spPr>
    </xdr:pic>
    <xdr:clientData/>
  </xdr:twoCellAnchor>
  <xdr:twoCellAnchor editAs="oneCell">
    <xdr:from>
      <xdr:col>19</xdr:col>
      <xdr:colOff>0</xdr:colOff>
      <xdr:row>166</xdr:row>
      <xdr:rowOff>0</xdr:rowOff>
    </xdr:from>
    <xdr:to>
      <xdr:col>19</xdr:col>
      <xdr:colOff>9525</xdr:colOff>
      <xdr:row>166</xdr:row>
      <xdr:rowOff>11430</xdr:rowOff>
    </xdr:to>
    <xdr:pic>
      <xdr:nvPicPr>
        <xdr:cNvPr id="55" name="图片框 2"/>
        <xdr:cNvPicPr>
          <a:picLocks noChangeAspect="1"/>
        </xdr:cNvPicPr>
      </xdr:nvPicPr>
      <xdr:blipFill>
        <a:blip r:embed="rId1"/>
        <a:stretch>
          <a:fillRect/>
        </a:stretch>
      </xdr:blipFill>
      <xdr:spPr>
        <a:xfrm>
          <a:off x="23150195" y="161905950"/>
          <a:ext cx="9525" cy="11430"/>
        </a:xfrm>
        <a:prstGeom prst="rect">
          <a:avLst/>
        </a:prstGeom>
        <a:noFill/>
        <a:ln w="9525">
          <a:noFill/>
        </a:ln>
      </xdr:spPr>
    </xdr:pic>
    <xdr:clientData/>
  </xdr:twoCellAnchor>
  <xdr:twoCellAnchor editAs="oneCell">
    <xdr:from>
      <xdr:col>19</xdr:col>
      <xdr:colOff>0</xdr:colOff>
      <xdr:row>166</xdr:row>
      <xdr:rowOff>0</xdr:rowOff>
    </xdr:from>
    <xdr:to>
      <xdr:col>19</xdr:col>
      <xdr:colOff>9525</xdr:colOff>
      <xdr:row>166</xdr:row>
      <xdr:rowOff>11430</xdr:rowOff>
    </xdr:to>
    <xdr:pic>
      <xdr:nvPicPr>
        <xdr:cNvPr id="56" name="图片框 3"/>
        <xdr:cNvPicPr>
          <a:picLocks noChangeAspect="1"/>
        </xdr:cNvPicPr>
      </xdr:nvPicPr>
      <xdr:blipFill>
        <a:blip r:embed="rId1"/>
        <a:stretch>
          <a:fillRect/>
        </a:stretch>
      </xdr:blipFill>
      <xdr:spPr>
        <a:xfrm>
          <a:off x="23150195" y="161905950"/>
          <a:ext cx="9525" cy="11430"/>
        </a:xfrm>
        <a:prstGeom prst="rect">
          <a:avLst/>
        </a:prstGeom>
        <a:noFill/>
        <a:ln w="9525">
          <a:noFill/>
        </a:ln>
      </xdr:spPr>
    </xdr:pic>
    <xdr:clientData/>
  </xdr:twoCellAnchor>
  <xdr:twoCellAnchor editAs="oneCell">
    <xdr:from>
      <xdr:col>19</xdr:col>
      <xdr:colOff>0</xdr:colOff>
      <xdr:row>166</xdr:row>
      <xdr:rowOff>0</xdr:rowOff>
    </xdr:from>
    <xdr:to>
      <xdr:col>19</xdr:col>
      <xdr:colOff>9525</xdr:colOff>
      <xdr:row>166</xdr:row>
      <xdr:rowOff>11430</xdr:rowOff>
    </xdr:to>
    <xdr:pic>
      <xdr:nvPicPr>
        <xdr:cNvPr id="57" name="图片框 4"/>
        <xdr:cNvPicPr>
          <a:picLocks noChangeAspect="1"/>
        </xdr:cNvPicPr>
      </xdr:nvPicPr>
      <xdr:blipFill>
        <a:blip r:embed="rId1"/>
        <a:stretch>
          <a:fillRect/>
        </a:stretch>
      </xdr:blipFill>
      <xdr:spPr>
        <a:xfrm>
          <a:off x="23150195" y="161905950"/>
          <a:ext cx="9525" cy="11430"/>
        </a:xfrm>
        <a:prstGeom prst="rect">
          <a:avLst/>
        </a:prstGeom>
        <a:noFill/>
        <a:ln w="9525">
          <a:noFill/>
        </a:ln>
      </xdr:spPr>
    </xdr:pic>
    <xdr:clientData/>
  </xdr:twoCellAnchor>
  <xdr:twoCellAnchor editAs="oneCell">
    <xdr:from>
      <xdr:col>22</xdr:col>
      <xdr:colOff>0</xdr:colOff>
      <xdr:row>166</xdr:row>
      <xdr:rowOff>0</xdr:rowOff>
    </xdr:from>
    <xdr:to>
      <xdr:col>22</xdr:col>
      <xdr:colOff>8890</xdr:colOff>
      <xdr:row>166</xdr:row>
      <xdr:rowOff>9525</xdr:rowOff>
    </xdr:to>
    <xdr:pic>
      <xdr:nvPicPr>
        <xdr:cNvPr id="58" name="图片框 1"/>
        <xdr:cNvPicPr>
          <a:picLocks noChangeAspect="1"/>
        </xdr:cNvPicPr>
      </xdr:nvPicPr>
      <xdr:blipFill>
        <a:blip r:embed="rId1">
          <a:lum/>
        </a:blip>
        <a:stretch>
          <a:fillRect/>
        </a:stretch>
      </xdr:blipFill>
      <xdr:spPr>
        <a:xfrm>
          <a:off x="26445210" y="161905950"/>
          <a:ext cx="8890" cy="9525"/>
        </a:xfrm>
        <a:prstGeom prst="rect">
          <a:avLst/>
        </a:prstGeom>
        <a:noFill/>
        <a:ln w="9525">
          <a:noFill/>
        </a:ln>
      </xdr:spPr>
    </xdr:pic>
    <xdr:clientData/>
  </xdr:twoCellAnchor>
  <xdr:twoCellAnchor editAs="oneCell">
    <xdr:from>
      <xdr:col>22</xdr:col>
      <xdr:colOff>0</xdr:colOff>
      <xdr:row>166</xdr:row>
      <xdr:rowOff>0</xdr:rowOff>
    </xdr:from>
    <xdr:to>
      <xdr:col>22</xdr:col>
      <xdr:colOff>8890</xdr:colOff>
      <xdr:row>166</xdr:row>
      <xdr:rowOff>9525</xdr:rowOff>
    </xdr:to>
    <xdr:pic>
      <xdr:nvPicPr>
        <xdr:cNvPr id="59" name="图片框 2"/>
        <xdr:cNvPicPr>
          <a:picLocks noChangeAspect="1"/>
        </xdr:cNvPicPr>
      </xdr:nvPicPr>
      <xdr:blipFill>
        <a:blip r:embed="rId1">
          <a:lum/>
        </a:blip>
        <a:stretch>
          <a:fillRect/>
        </a:stretch>
      </xdr:blipFill>
      <xdr:spPr>
        <a:xfrm>
          <a:off x="26445210" y="161905950"/>
          <a:ext cx="8890" cy="9525"/>
        </a:xfrm>
        <a:prstGeom prst="rect">
          <a:avLst/>
        </a:prstGeom>
        <a:noFill/>
        <a:ln w="9525">
          <a:noFill/>
        </a:ln>
      </xdr:spPr>
    </xdr:pic>
    <xdr:clientData/>
  </xdr:twoCellAnchor>
  <xdr:twoCellAnchor editAs="oneCell">
    <xdr:from>
      <xdr:col>22</xdr:col>
      <xdr:colOff>0</xdr:colOff>
      <xdr:row>166</xdr:row>
      <xdr:rowOff>0</xdr:rowOff>
    </xdr:from>
    <xdr:to>
      <xdr:col>22</xdr:col>
      <xdr:colOff>8890</xdr:colOff>
      <xdr:row>166</xdr:row>
      <xdr:rowOff>9525</xdr:rowOff>
    </xdr:to>
    <xdr:pic>
      <xdr:nvPicPr>
        <xdr:cNvPr id="60" name="图片框 3"/>
        <xdr:cNvPicPr>
          <a:picLocks noChangeAspect="1"/>
        </xdr:cNvPicPr>
      </xdr:nvPicPr>
      <xdr:blipFill>
        <a:blip r:embed="rId1">
          <a:lum/>
        </a:blip>
        <a:stretch>
          <a:fillRect/>
        </a:stretch>
      </xdr:blipFill>
      <xdr:spPr>
        <a:xfrm>
          <a:off x="26445210" y="161905950"/>
          <a:ext cx="8890" cy="9525"/>
        </a:xfrm>
        <a:prstGeom prst="rect">
          <a:avLst/>
        </a:prstGeom>
        <a:noFill/>
        <a:ln w="9525">
          <a:noFill/>
        </a:ln>
      </xdr:spPr>
    </xdr:pic>
    <xdr:clientData/>
  </xdr:twoCellAnchor>
  <xdr:twoCellAnchor editAs="oneCell">
    <xdr:from>
      <xdr:col>22</xdr:col>
      <xdr:colOff>0</xdr:colOff>
      <xdr:row>166</xdr:row>
      <xdr:rowOff>0</xdr:rowOff>
    </xdr:from>
    <xdr:to>
      <xdr:col>22</xdr:col>
      <xdr:colOff>8890</xdr:colOff>
      <xdr:row>166</xdr:row>
      <xdr:rowOff>9525</xdr:rowOff>
    </xdr:to>
    <xdr:pic>
      <xdr:nvPicPr>
        <xdr:cNvPr id="61" name="图片框 4"/>
        <xdr:cNvPicPr>
          <a:picLocks noChangeAspect="1"/>
        </xdr:cNvPicPr>
      </xdr:nvPicPr>
      <xdr:blipFill>
        <a:blip r:embed="rId1">
          <a:lum/>
        </a:blip>
        <a:stretch>
          <a:fillRect/>
        </a:stretch>
      </xdr:blipFill>
      <xdr:spPr>
        <a:xfrm>
          <a:off x="26445210" y="161905950"/>
          <a:ext cx="8890" cy="9525"/>
        </a:xfrm>
        <a:prstGeom prst="rect">
          <a:avLst/>
        </a:prstGeom>
        <a:noFill/>
        <a:ln w="9525">
          <a:noFill/>
        </a:ln>
      </xdr:spPr>
    </xdr:pic>
    <xdr:clientData/>
  </xdr:twoCellAnchor>
  <xdr:twoCellAnchor editAs="oneCell">
    <xdr:from>
      <xdr:col>22</xdr:col>
      <xdr:colOff>0</xdr:colOff>
      <xdr:row>166</xdr:row>
      <xdr:rowOff>0</xdr:rowOff>
    </xdr:from>
    <xdr:to>
      <xdr:col>22</xdr:col>
      <xdr:colOff>9525</xdr:colOff>
      <xdr:row>166</xdr:row>
      <xdr:rowOff>11430</xdr:rowOff>
    </xdr:to>
    <xdr:pic>
      <xdr:nvPicPr>
        <xdr:cNvPr id="62" name="图片框 1"/>
        <xdr:cNvPicPr>
          <a:picLocks noChangeAspect="1"/>
        </xdr:cNvPicPr>
      </xdr:nvPicPr>
      <xdr:blipFill>
        <a:blip r:embed="rId1"/>
        <a:stretch>
          <a:fillRect/>
        </a:stretch>
      </xdr:blipFill>
      <xdr:spPr>
        <a:xfrm>
          <a:off x="26445210" y="161905950"/>
          <a:ext cx="9525" cy="11430"/>
        </a:xfrm>
        <a:prstGeom prst="rect">
          <a:avLst/>
        </a:prstGeom>
        <a:noFill/>
        <a:ln w="9525">
          <a:noFill/>
        </a:ln>
      </xdr:spPr>
    </xdr:pic>
    <xdr:clientData/>
  </xdr:twoCellAnchor>
  <xdr:twoCellAnchor editAs="oneCell">
    <xdr:from>
      <xdr:col>22</xdr:col>
      <xdr:colOff>0</xdr:colOff>
      <xdr:row>166</xdr:row>
      <xdr:rowOff>0</xdr:rowOff>
    </xdr:from>
    <xdr:to>
      <xdr:col>22</xdr:col>
      <xdr:colOff>9525</xdr:colOff>
      <xdr:row>166</xdr:row>
      <xdr:rowOff>11430</xdr:rowOff>
    </xdr:to>
    <xdr:pic>
      <xdr:nvPicPr>
        <xdr:cNvPr id="63" name="图片框 2"/>
        <xdr:cNvPicPr>
          <a:picLocks noChangeAspect="1"/>
        </xdr:cNvPicPr>
      </xdr:nvPicPr>
      <xdr:blipFill>
        <a:blip r:embed="rId1"/>
        <a:stretch>
          <a:fillRect/>
        </a:stretch>
      </xdr:blipFill>
      <xdr:spPr>
        <a:xfrm>
          <a:off x="26445210" y="161905950"/>
          <a:ext cx="9525" cy="11430"/>
        </a:xfrm>
        <a:prstGeom prst="rect">
          <a:avLst/>
        </a:prstGeom>
        <a:noFill/>
        <a:ln w="9525">
          <a:noFill/>
        </a:ln>
      </xdr:spPr>
    </xdr:pic>
    <xdr:clientData/>
  </xdr:twoCellAnchor>
  <xdr:twoCellAnchor editAs="oneCell">
    <xdr:from>
      <xdr:col>22</xdr:col>
      <xdr:colOff>0</xdr:colOff>
      <xdr:row>166</xdr:row>
      <xdr:rowOff>0</xdr:rowOff>
    </xdr:from>
    <xdr:to>
      <xdr:col>22</xdr:col>
      <xdr:colOff>9525</xdr:colOff>
      <xdr:row>166</xdr:row>
      <xdr:rowOff>11430</xdr:rowOff>
    </xdr:to>
    <xdr:pic>
      <xdr:nvPicPr>
        <xdr:cNvPr id="64" name="图片框 3"/>
        <xdr:cNvPicPr>
          <a:picLocks noChangeAspect="1"/>
        </xdr:cNvPicPr>
      </xdr:nvPicPr>
      <xdr:blipFill>
        <a:blip r:embed="rId1"/>
        <a:stretch>
          <a:fillRect/>
        </a:stretch>
      </xdr:blipFill>
      <xdr:spPr>
        <a:xfrm>
          <a:off x="26445210" y="161905950"/>
          <a:ext cx="9525" cy="11430"/>
        </a:xfrm>
        <a:prstGeom prst="rect">
          <a:avLst/>
        </a:prstGeom>
        <a:noFill/>
        <a:ln w="9525">
          <a:noFill/>
        </a:ln>
      </xdr:spPr>
    </xdr:pic>
    <xdr:clientData/>
  </xdr:twoCellAnchor>
  <xdr:twoCellAnchor editAs="oneCell">
    <xdr:from>
      <xdr:col>22</xdr:col>
      <xdr:colOff>0</xdr:colOff>
      <xdr:row>166</xdr:row>
      <xdr:rowOff>0</xdr:rowOff>
    </xdr:from>
    <xdr:to>
      <xdr:col>22</xdr:col>
      <xdr:colOff>9525</xdr:colOff>
      <xdr:row>166</xdr:row>
      <xdr:rowOff>11430</xdr:rowOff>
    </xdr:to>
    <xdr:pic>
      <xdr:nvPicPr>
        <xdr:cNvPr id="65" name="图片框 4"/>
        <xdr:cNvPicPr>
          <a:picLocks noChangeAspect="1"/>
        </xdr:cNvPicPr>
      </xdr:nvPicPr>
      <xdr:blipFill>
        <a:blip r:embed="rId1"/>
        <a:stretch>
          <a:fillRect/>
        </a:stretch>
      </xdr:blipFill>
      <xdr:spPr>
        <a:xfrm>
          <a:off x="26445210" y="161905950"/>
          <a:ext cx="9525" cy="11430"/>
        </a:xfrm>
        <a:prstGeom prst="rect">
          <a:avLst/>
        </a:prstGeom>
        <a:noFill/>
        <a:ln w="9525">
          <a:noFill/>
        </a:ln>
      </xdr:spPr>
    </xdr:pic>
    <xdr:clientData/>
  </xdr:twoCellAnchor>
  <xdr:twoCellAnchor editAs="oneCell">
    <xdr:from>
      <xdr:col>19</xdr:col>
      <xdr:colOff>0</xdr:colOff>
      <xdr:row>16</xdr:row>
      <xdr:rowOff>0</xdr:rowOff>
    </xdr:from>
    <xdr:to>
      <xdr:col>19</xdr:col>
      <xdr:colOff>9525</xdr:colOff>
      <xdr:row>16</xdr:row>
      <xdr:rowOff>8255</xdr:rowOff>
    </xdr:to>
    <xdr:pic>
      <xdr:nvPicPr>
        <xdr:cNvPr id="66" name="图片框 1"/>
        <xdr:cNvPicPr>
          <a:picLocks noChangeAspect="1"/>
        </xdr:cNvPicPr>
      </xdr:nvPicPr>
      <xdr:blipFill>
        <a:blip r:embed="rId1"/>
        <a:stretch>
          <a:fillRect/>
        </a:stretch>
      </xdr:blipFill>
      <xdr:spPr>
        <a:xfrm>
          <a:off x="23150195" y="21291550"/>
          <a:ext cx="9525" cy="8255"/>
        </a:xfrm>
        <a:prstGeom prst="rect">
          <a:avLst/>
        </a:prstGeom>
        <a:noFill/>
        <a:ln w="9525">
          <a:noFill/>
        </a:ln>
      </xdr:spPr>
    </xdr:pic>
    <xdr:clientData/>
  </xdr:twoCellAnchor>
  <xdr:twoCellAnchor editAs="oneCell">
    <xdr:from>
      <xdr:col>19</xdr:col>
      <xdr:colOff>0</xdr:colOff>
      <xdr:row>16</xdr:row>
      <xdr:rowOff>0</xdr:rowOff>
    </xdr:from>
    <xdr:to>
      <xdr:col>19</xdr:col>
      <xdr:colOff>9525</xdr:colOff>
      <xdr:row>16</xdr:row>
      <xdr:rowOff>8255</xdr:rowOff>
    </xdr:to>
    <xdr:pic>
      <xdr:nvPicPr>
        <xdr:cNvPr id="67" name="图片框 2"/>
        <xdr:cNvPicPr>
          <a:picLocks noChangeAspect="1"/>
        </xdr:cNvPicPr>
      </xdr:nvPicPr>
      <xdr:blipFill>
        <a:blip r:embed="rId1"/>
        <a:stretch>
          <a:fillRect/>
        </a:stretch>
      </xdr:blipFill>
      <xdr:spPr>
        <a:xfrm>
          <a:off x="23150195" y="21291550"/>
          <a:ext cx="9525" cy="8255"/>
        </a:xfrm>
        <a:prstGeom prst="rect">
          <a:avLst/>
        </a:prstGeom>
        <a:noFill/>
        <a:ln w="9525">
          <a:noFill/>
        </a:ln>
      </xdr:spPr>
    </xdr:pic>
    <xdr:clientData/>
  </xdr:twoCellAnchor>
  <xdr:twoCellAnchor editAs="oneCell">
    <xdr:from>
      <xdr:col>19</xdr:col>
      <xdr:colOff>0</xdr:colOff>
      <xdr:row>16</xdr:row>
      <xdr:rowOff>0</xdr:rowOff>
    </xdr:from>
    <xdr:to>
      <xdr:col>19</xdr:col>
      <xdr:colOff>9525</xdr:colOff>
      <xdr:row>16</xdr:row>
      <xdr:rowOff>8255</xdr:rowOff>
    </xdr:to>
    <xdr:pic>
      <xdr:nvPicPr>
        <xdr:cNvPr id="68" name="图片框 3"/>
        <xdr:cNvPicPr>
          <a:picLocks noChangeAspect="1"/>
        </xdr:cNvPicPr>
      </xdr:nvPicPr>
      <xdr:blipFill>
        <a:blip r:embed="rId1"/>
        <a:stretch>
          <a:fillRect/>
        </a:stretch>
      </xdr:blipFill>
      <xdr:spPr>
        <a:xfrm>
          <a:off x="23150195" y="21291550"/>
          <a:ext cx="9525" cy="8255"/>
        </a:xfrm>
        <a:prstGeom prst="rect">
          <a:avLst/>
        </a:prstGeom>
        <a:noFill/>
        <a:ln w="9525">
          <a:noFill/>
        </a:ln>
      </xdr:spPr>
    </xdr:pic>
    <xdr:clientData/>
  </xdr:twoCellAnchor>
  <xdr:twoCellAnchor editAs="oneCell">
    <xdr:from>
      <xdr:col>19</xdr:col>
      <xdr:colOff>0</xdr:colOff>
      <xdr:row>16</xdr:row>
      <xdr:rowOff>0</xdr:rowOff>
    </xdr:from>
    <xdr:to>
      <xdr:col>19</xdr:col>
      <xdr:colOff>9525</xdr:colOff>
      <xdr:row>16</xdr:row>
      <xdr:rowOff>8255</xdr:rowOff>
    </xdr:to>
    <xdr:pic>
      <xdr:nvPicPr>
        <xdr:cNvPr id="69" name="图片框 4"/>
        <xdr:cNvPicPr>
          <a:picLocks noChangeAspect="1"/>
        </xdr:cNvPicPr>
      </xdr:nvPicPr>
      <xdr:blipFill>
        <a:blip r:embed="rId1"/>
        <a:stretch>
          <a:fillRect/>
        </a:stretch>
      </xdr:blipFill>
      <xdr:spPr>
        <a:xfrm>
          <a:off x="23150195" y="21291550"/>
          <a:ext cx="9525" cy="8255"/>
        </a:xfrm>
        <a:prstGeom prst="rect">
          <a:avLst/>
        </a:prstGeom>
        <a:noFill/>
        <a:ln w="9525">
          <a:noFill/>
        </a:ln>
      </xdr:spPr>
    </xdr:pic>
    <xdr:clientData/>
  </xdr:twoCellAnchor>
  <xdr:twoCellAnchor editAs="oneCell">
    <xdr:from>
      <xdr:col>19</xdr:col>
      <xdr:colOff>0</xdr:colOff>
      <xdr:row>153</xdr:row>
      <xdr:rowOff>0</xdr:rowOff>
    </xdr:from>
    <xdr:to>
      <xdr:col>19</xdr:col>
      <xdr:colOff>8890</xdr:colOff>
      <xdr:row>153</xdr:row>
      <xdr:rowOff>9525</xdr:rowOff>
    </xdr:to>
    <xdr:pic>
      <xdr:nvPicPr>
        <xdr:cNvPr id="70" name="图片框 1"/>
        <xdr:cNvPicPr>
          <a:picLocks noChangeAspect="1"/>
        </xdr:cNvPicPr>
      </xdr:nvPicPr>
      <xdr:blipFill>
        <a:blip r:embed="rId1">
          <a:lum/>
        </a:blip>
        <a:stretch>
          <a:fillRect/>
        </a:stretch>
      </xdr:blipFill>
      <xdr:spPr>
        <a:xfrm>
          <a:off x="23150195" y="157778450"/>
          <a:ext cx="8890" cy="9525"/>
        </a:xfrm>
        <a:prstGeom prst="rect">
          <a:avLst/>
        </a:prstGeom>
        <a:noFill/>
        <a:ln w="9525">
          <a:noFill/>
        </a:ln>
      </xdr:spPr>
    </xdr:pic>
    <xdr:clientData/>
  </xdr:twoCellAnchor>
  <xdr:twoCellAnchor editAs="oneCell">
    <xdr:from>
      <xdr:col>19</xdr:col>
      <xdr:colOff>0</xdr:colOff>
      <xdr:row>153</xdr:row>
      <xdr:rowOff>0</xdr:rowOff>
    </xdr:from>
    <xdr:to>
      <xdr:col>19</xdr:col>
      <xdr:colOff>8890</xdr:colOff>
      <xdr:row>153</xdr:row>
      <xdr:rowOff>9525</xdr:rowOff>
    </xdr:to>
    <xdr:pic>
      <xdr:nvPicPr>
        <xdr:cNvPr id="71" name="图片框 2"/>
        <xdr:cNvPicPr>
          <a:picLocks noChangeAspect="1"/>
        </xdr:cNvPicPr>
      </xdr:nvPicPr>
      <xdr:blipFill>
        <a:blip r:embed="rId1">
          <a:lum/>
        </a:blip>
        <a:stretch>
          <a:fillRect/>
        </a:stretch>
      </xdr:blipFill>
      <xdr:spPr>
        <a:xfrm>
          <a:off x="23150195" y="157778450"/>
          <a:ext cx="8890" cy="9525"/>
        </a:xfrm>
        <a:prstGeom prst="rect">
          <a:avLst/>
        </a:prstGeom>
        <a:noFill/>
        <a:ln w="9525">
          <a:noFill/>
        </a:ln>
      </xdr:spPr>
    </xdr:pic>
    <xdr:clientData/>
  </xdr:twoCellAnchor>
  <xdr:twoCellAnchor editAs="oneCell">
    <xdr:from>
      <xdr:col>19</xdr:col>
      <xdr:colOff>0</xdr:colOff>
      <xdr:row>153</xdr:row>
      <xdr:rowOff>0</xdr:rowOff>
    </xdr:from>
    <xdr:to>
      <xdr:col>19</xdr:col>
      <xdr:colOff>8890</xdr:colOff>
      <xdr:row>153</xdr:row>
      <xdr:rowOff>9525</xdr:rowOff>
    </xdr:to>
    <xdr:pic>
      <xdr:nvPicPr>
        <xdr:cNvPr id="72" name="图片框 3"/>
        <xdr:cNvPicPr>
          <a:picLocks noChangeAspect="1"/>
        </xdr:cNvPicPr>
      </xdr:nvPicPr>
      <xdr:blipFill>
        <a:blip r:embed="rId1">
          <a:lum/>
        </a:blip>
        <a:stretch>
          <a:fillRect/>
        </a:stretch>
      </xdr:blipFill>
      <xdr:spPr>
        <a:xfrm>
          <a:off x="23150195" y="157778450"/>
          <a:ext cx="8890" cy="9525"/>
        </a:xfrm>
        <a:prstGeom prst="rect">
          <a:avLst/>
        </a:prstGeom>
        <a:noFill/>
        <a:ln w="9525">
          <a:noFill/>
        </a:ln>
      </xdr:spPr>
    </xdr:pic>
    <xdr:clientData/>
  </xdr:twoCellAnchor>
  <xdr:twoCellAnchor editAs="oneCell">
    <xdr:from>
      <xdr:col>19</xdr:col>
      <xdr:colOff>0</xdr:colOff>
      <xdr:row>153</xdr:row>
      <xdr:rowOff>0</xdr:rowOff>
    </xdr:from>
    <xdr:to>
      <xdr:col>19</xdr:col>
      <xdr:colOff>8890</xdr:colOff>
      <xdr:row>153</xdr:row>
      <xdr:rowOff>9525</xdr:rowOff>
    </xdr:to>
    <xdr:pic>
      <xdr:nvPicPr>
        <xdr:cNvPr id="73" name="图片框 4"/>
        <xdr:cNvPicPr>
          <a:picLocks noChangeAspect="1"/>
        </xdr:cNvPicPr>
      </xdr:nvPicPr>
      <xdr:blipFill>
        <a:blip r:embed="rId1">
          <a:lum/>
        </a:blip>
        <a:stretch>
          <a:fillRect/>
        </a:stretch>
      </xdr:blipFill>
      <xdr:spPr>
        <a:xfrm>
          <a:off x="23150195" y="157778450"/>
          <a:ext cx="8890" cy="9525"/>
        </a:xfrm>
        <a:prstGeom prst="rect">
          <a:avLst/>
        </a:prstGeom>
        <a:noFill/>
        <a:ln w="9525">
          <a:noFill/>
        </a:ln>
      </xdr:spPr>
    </xdr:pic>
    <xdr:clientData/>
  </xdr:twoCellAnchor>
  <xdr:twoCellAnchor editAs="oneCell">
    <xdr:from>
      <xdr:col>19</xdr:col>
      <xdr:colOff>0</xdr:colOff>
      <xdr:row>168</xdr:row>
      <xdr:rowOff>0</xdr:rowOff>
    </xdr:from>
    <xdr:to>
      <xdr:col>19</xdr:col>
      <xdr:colOff>8890</xdr:colOff>
      <xdr:row>168</xdr:row>
      <xdr:rowOff>9525</xdr:rowOff>
    </xdr:to>
    <xdr:pic>
      <xdr:nvPicPr>
        <xdr:cNvPr id="74" name="图片框 1"/>
        <xdr:cNvPicPr>
          <a:picLocks noChangeAspect="1"/>
        </xdr:cNvPicPr>
      </xdr:nvPicPr>
      <xdr:blipFill>
        <a:blip r:embed="rId1">
          <a:lum/>
        </a:blip>
        <a:stretch>
          <a:fillRect/>
        </a:stretch>
      </xdr:blipFill>
      <xdr:spPr>
        <a:xfrm>
          <a:off x="23150195" y="162540950"/>
          <a:ext cx="8890" cy="9525"/>
        </a:xfrm>
        <a:prstGeom prst="rect">
          <a:avLst/>
        </a:prstGeom>
        <a:noFill/>
        <a:ln w="9525">
          <a:noFill/>
        </a:ln>
      </xdr:spPr>
    </xdr:pic>
    <xdr:clientData/>
  </xdr:twoCellAnchor>
  <xdr:twoCellAnchor editAs="oneCell">
    <xdr:from>
      <xdr:col>19</xdr:col>
      <xdr:colOff>0</xdr:colOff>
      <xdr:row>168</xdr:row>
      <xdr:rowOff>0</xdr:rowOff>
    </xdr:from>
    <xdr:to>
      <xdr:col>19</xdr:col>
      <xdr:colOff>8890</xdr:colOff>
      <xdr:row>168</xdr:row>
      <xdr:rowOff>9525</xdr:rowOff>
    </xdr:to>
    <xdr:pic>
      <xdr:nvPicPr>
        <xdr:cNvPr id="75" name="图片框 2"/>
        <xdr:cNvPicPr>
          <a:picLocks noChangeAspect="1"/>
        </xdr:cNvPicPr>
      </xdr:nvPicPr>
      <xdr:blipFill>
        <a:blip r:embed="rId1">
          <a:lum/>
        </a:blip>
        <a:stretch>
          <a:fillRect/>
        </a:stretch>
      </xdr:blipFill>
      <xdr:spPr>
        <a:xfrm>
          <a:off x="23150195" y="162540950"/>
          <a:ext cx="8890" cy="9525"/>
        </a:xfrm>
        <a:prstGeom prst="rect">
          <a:avLst/>
        </a:prstGeom>
        <a:noFill/>
        <a:ln w="9525">
          <a:noFill/>
        </a:ln>
      </xdr:spPr>
    </xdr:pic>
    <xdr:clientData/>
  </xdr:twoCellAnchor>
  <xdr:twoCellAnchor editAs="oneCell">
    <xdr:from>
      <xdr:col>19</xdr:col>
      <xdr:colOff>0</xdr:colOff>
      <xdr:row>168</xdr:row>
      <xdr:rowOff>0</xdr:rowOff>
    </xdr:from>
    <xdr:to>
      <xdr:col>19</xdr:col>
      <xdr:colOff>8890</xdr:colOff>
      <xdr:row>168</xdr:row>
      <xdr:rowOff>9525</xdr:rowOff>
    </xdr:to>
    <xdr:pic>
      <xdr:nvPicPr>
        <xdr:cNvPr id="76" name="图片框 3"/>
        <xdr:cNvPicPr>
          <a:picLocks noChangeAspect="1"/>
        </xdr:cNvPicPr>
      </xdr:nvPicPr>
      <xdr:blipFill>
        <a:blip r:embed="rId1">
          <a:lum/>
        </a:blip>
        <a:stretch>
          <a:fillRect/>
        </a:stretch>
      </xdr:blipFill>
      <xdr:spPr>
        <a:xfrm>
          <a:off x="23150195" y="162540950"/>
          <a:ext cx="8890" cy="9525"/>
        </a:xfrm>
        <a:prstGeom prst="rect">
          <a:avLst/>
        </a:prstGeom>
        <a:noFill/>
        <a:ln w="9525">
          <a:noFill/>
        </a:ln>
      </xdr:spPr>
    </xdr:pic>
    <xdr:clientData/>
  </xdr:twoCellAnchor>
  <xdr:twoCellAnchor editAs="oneCell">
    <xdr:from>
      <xdr:col>19</xdr:col>
      <xdr:colOff>0</xdr:colOff>
      <xdr:row>168</xdr:row>
      <xdr:rowOff>0</xdr:rowOff>
    </xdr:from>
    <xdr:to>
      <xdr:col>19</xdr:col>
      <xdr:colOff>8890</xdr:colOff>
      <xdr:row>168</xdr:row>
      <xdr:rowOff>9525</xdr:rowOff>
    </xdr:to>
    <xdr:pic>
      <xdr:nvPicPr>
        <xdr:cNvPr id="77" name="图片框 4"/>
        <xdr:cNvPicPr>
          <a:picLocks noChangeAspect="1"/>
        </xdr:cNvPicPr>
      </xdr:nvPicPr>
      <xdr:blipFill>
        <a:blip r:embed="rId1">
          <a:lum/>
        </a:blip>
        <a:stretch>
          <a:fillRect/>
        </a:stretch>
      </xdr:blipFill>
      <xdr:spPr>
        <a:xfrm>
          <a:off x="23150195" y="162540950"/>
          <a:ext cx="8890" cy="9525"/>
        </a:xfrm>
        <a:prstGeom prst="rect">
          <a:avLst/>
        </a:prstGeom>
        <a:noFill/>
        <a:ln w="9525">
          <a:noFill/>
        </a:ln>
      </xdr:spPr>
    </xdr:pic>
    <xdr:clientData/>
  </xdr:twoCellAnchor>
  <xdr:twoCellAnchor editAs="oneCell">
    <xdr:from>
      <xdr:col>19</xdr:col>
      <xdr:colOff>0</xdr:colOff>
      <xdr:row>168</xdr:row>
      <xdr:rowOff>0</xdr:rowOff>
    </xdr:from>
    <xdr:to>
      <xdr:col>19</xdr:col>
      <xdr:colOff>9525</xdr:colOff>
      <xdr:row>168</xdr:row>
      <xdr:rowOff>11430</xdr:rowOff>
    </xdr:to>
    <xdr:pic>
      <xdr:nvPicPr>
        <xdr:cNvPr id="78" name="图片框 1"/>
        <xdr:cNvPicPr>
          <a:picLocks noChangeAspect="1"/>
        </xdr:cNvPicPr>
      </xdr:nvPicPr>
      <xdr:blipFill>
        <a:blip r:embed="rId1"/>
        <a:stretch>
          <a:fillRect/>
        </a:stretch>
      </xdr:blipFill>
      <xdr:spPr>
        <a:xfrm>
          <a:off x="23150195" y="162540950"/>
          <a:ext cx="9525" cy="11430"/>
        </a:xfrm>
        <a:prstGeom prst="rect">
          <a:avLst/>
        </a:prstGeom>
        <a:noFill/>
        <a:ln w="9525">
          <a:noFill/>
        </a:ln>
      </xdr:spPr>
    </xdr:pic>
    <xdr:clientData/>
  </xdr:twoCellAnchor>
  <xdr:twoCellAnchor editAs="oneCell">
    <xdr:from>
      <xdr:col>19</xdr:col>
      <xdr:colOff>0</xdr:colOff>
      <xdr:row>168</xdr:row>
      <xdr:rowOff>0</xdr:rowOff>
    </xdr:from>
    <xdr:to>
      <xdr:col>19</xdr:col>
      <xdr:colOff>9525</xdr:colOff>
      <xdr:row>168</xdr:row>
      <xdr:rowOff>11430</xdr:rowOff>
    </xdr:to>
    <xdr:pic>
      <xdr:nvPicPr>
        <xdr:cNvPr id="79" name="图片框 2"/>
        <xdr:cNvPicPr>
          <a:picLocks noChangeAspect="1"/>
        </xdr:cNvPicPr>
      </xdr:nvPicPr>
      <xdr:blipFill>
        <a:blip r:embed="rId1"/>
        <a:stretch>
          <a:fillRect/>
        </a:stretch>
      </xdr:blipFill>
      <xdr:spPr>
        <a:xfrm>
          <a:off x="23150195" y="162540950"/>
          <a:ext cx="9525" cy="11430"/>
        </a:xfrm>
        <a:prstGeom prst="rect">
          <a:avLst/>
        </a:prstGeom>
        <a:noFill/>
        <a:ln w="9525">
          <a:noFill/>
        </a:ln>
      </xdr:spPr>
    </xdr:pic>
    <xdr:clientData/>
  </xdr:twoCellAnchor>
  <xdr:twoCellAnchor editAs="oneCell">
    <xdr:from>
      <xdr:col>19</xdr:col>
      <xdr:colOff>0</xdr:colOff>
      <xdr:row>168</xdr:row>
      <xdr:rowOff>0</xdr:rowOff>
    </xdr:from>
    <xdr:to>
      <xdr:col>19</xdr:col>
      <xdr:colOff>9525</xdr:colOff>
      <xdr:row>168</xdr:row>
      <xdr:rowOff>11430</xdr:rowOff>
    </xdr:to>
    <xdr:pic>
      <xdr:nvPicPr>
        <xdr:cNvPr id="80" name="图片框 3"/>
        <xdr:cNvPicPr>
          <a:picLocks noChangeAspect="1"/>
        </xdr:cNvPicPr>
      </xdr:nvPicPr>
      <xdr:blipFill>
        <a:blip r:embed="rId1"/>
        <a:stretch>
          <a:fillRect/>
        </a:stretch>
      </xdr:blipFill>
      <xdr:spPr>
        <a:xfrm>
          <a:off x="23150195" y="162540950"/>
          <a:ext cx="9525" cy="11430"/>
        </a:xfrm>
        <a:prstGeom prst="rect">
          <a:avLst/>
        </a:prstGeom>
        <a:noFill/>
        <a:ln w="9525">
          <a:noFill/>
        </a:ln>
      </xdr:spPr>
    </xdr:pic>
    <xdr:clientData/>
  </xdr:twoCellAnchor>
  <xdr:twoCellAnchor editAs="oneCell">
    <xdr:from>
      <xdr:col>19</xdr:col>
      <xdr:colOff>0</xdr:colOff>
      <xdr:row>168</xdr:row>
      <xdr:rowOff>0</xdr:rowOff>
    </xdr:from>
    <xdr:to>
      <xdr:col>19</xdr:col>
      <xdr:colOff>9525</xdr:colOff>
      <xdr:row>168</xdr:row>
      <xdr:rowOff>11430</xdr:rowOff>
    </xdr:to>
    <xdr:pic>
      <xdr:nvPicPr>
        <xdr:cNvPr id="81" name="图片框 4"/>
        <xdr:cNvPicPr>
          <a:picLocks noChangeAspect="1"/>
        </xdr:cNvPicPr>
      </xdr:nvPicPr>
      <xdr:blipFill>
        <a:blip r:embed="rId1"/>
        <a:stretch>
          <a:fillRect/>
        </a:stretch>
      </xdr:blipFill>
      <xdr:spPr>
        <a:xfrm>
          <a:off x="23150195" y="162540950"/>
          <a:ext cx="9525" cy="11430"/>
        </a:xfrm>
        <a:prstGeom prst="rect">
          <a:avLst/>
        </a:prstGeom>
        <a:noFill/>
        <a:ln w="9525">
          <a:noFill/>
        </a:ln>
      </xdr:spPr>
    </xdr:pic>
    <xdr:clientData/>
  </xdr:twoCellAnchor>
  <xdr:twoCellAnchor editAs="oneCell">
    <xdr:from>
      <xdr:col>22</xdr:col>
      <xdr:colOff>0</xdr:colOff>
      <xdr:row>168</xdr:row>
      <xdr:rowOff>0</xdr:rowOff>
    </xdr:from>
    <xdr:to>
      <xdr:col>22</xdr:col>
      <xdr:colOff>8890</xdr:colOff>
      <xdr:row>168</xdr:row>
      <xdr:rowOff>9525</xdr:rowOff>
    </xdr:to>
    <xdr:pic>
      <xdr:nvPicPr>
        <xdr:cNvPr id="82" name="图片框 1"/>
        <xdr:cNvPicPr>
          <a:picLocks noChangeAspect="1"/>
        </xdr:cNvPicPr>
      </xdr:nvPicPr>
      <xdr:blipFill>
        <a:blip r:embed="rId1">
          <a:lum/>
        </a:blip>
        <a:stretch>
          <a:fillRect/>
        </a:stretch>
      </xdr:blipFill>
      <xdr:spPr>
        <a:xfrm>
          <a:off x="26445210" y="162540950"/>
          <a:ext cx="8890" cy="9525"/>
        </a:xfrm>
        <a:prstGeom prst="rect">
          <a:avLst/>
        </a:prstGeom>
        <a:noFill/>
        <a:ln w="9525">
          <a:noFill/>
        </a:ln>
      </xdr:spPr>
    </xdr:pic>
    <xdr:clientData/>
  </xdr:twoCellAnchor>
  <xdr:twoCellAnchor editAs="oneCell">
    <xdr:from>
      <xdr:col>22</xdr:col>
      <xdr:colOff>0</xdr:colOff>
      <xdr:row>168</xdr:row>
      <xdr:rowOff>0</xdr:rowOff>
    </xdr:from>
    <xdr:to>
      <xdr:col>22</xdr:col>
      <xdr:colOff>8890</xdr:colOff>
      <xdr:row>168</xdr:row>
      <xdr:rowOff>9525</xdr:rowOff>
    </xdr:to>
    <xdr:pic>
      <xdr:nvPicPr>
        <xdr:cNvPr id="83" name="图片框 2"/>
        <xdr:cNvPicPr>
          <a:picLocks noChangeAspect="1"/>
        </xdr:cNvPicPr>
      </xdr:nvPicPr>
      <xdr:blipFill>
        <a:blip r:embed="rId1">
          <a:lum/>
        </a:blip>
        <a:stretch>
          <a:fillRect/>
        </a:stretch>
      </xdr:blipFill>
      <xdr:spPr>
        <a:xfrm>
          <a:off x="26445210" y="162540950"/>
          <a:ext cx="8890" cy="9525"/>
        </a:xfrm>
        <a:prstGeom prst="rect">
          <a:avLst/>
        </a:prstGeom>
        <a:noFill/>
        <a:ln w="9525">
          <a:noFill/>
        </a:ln>
      </xdr:spPr>
    </xdr:pic>
    <xdr:clientData/>
  </xdr:twoCellAnchor>
  <xdr:twoCellAnchor editAs="oneCell">
    <xdr:from>
      <xdr:col>22</xdr:col>
      <xdr:colOff>0</xdr:colOff>
      <xdr:row>168</xdr:row>
      <xdr:rowOff>0</xdr:rowOff>
    </xdr:from>
    <xdr:to>
      <xdr:col>22</xdr:col>
      <xdr:colOff>8890</xdr:colOff>
      <xdr:row>168</xdr:row>
      <xdr:rowOff>9525</xdr:rowOff>
    </xdr:to>
    <xdr:pic>
      <xdr:nvPicPr>
        <xdr:cNvPr id="84" name="图片框 3"/>
        <xdr:cNvPicPr>
          <a:picLocks noChangeAspect="1"/>
        </xdr:cNvPicPr>
      </xdr:nvPicPr>
      <xdr:blipFill>
        <a:blip r:embed="rId1">
          <a:lum/>
        </a:blip>
        <a:stretch>
          <a:fillRect/>
        </a:stretch>
      </xdr:blipFill>
      <xdr:spPr>
        <a:xfrm>
          <a:off x="26445210" y="162540950"/>
          <a:ext cx="8890" cy="9525"/>
        </a:xfrm>
        <a:prstGeom prst="rect">
          <a:avLst/>
        </a:prstGeom>
        <a:noFill/>
        <a:ln w="9525">
          <a:noFill/>
        </a:ln>
      </xdr:spPr>
    </xdr:pic>
    <xdr:clientData/>
  </xdr:twoCellAnchor>
  <xdr:twoCellAnchor editAs="oneCell">
    <xdr:from>
      <xdr:col>22</xdr:col>
      <xdr:colOff>0</xdr:colOff>
      <xdr:row>168</xdr:row>
      <xdr:rowOff>0</xdr:rowOff>
    </xdr:from>
    <xdr:to>
      <xdr:col>22</xdr:col>
      <xdr:colOff>8890</xdr:colOff>
      <xdr:row>168</xdr:row>
      <xdr:rowOff>9525</xdr:rowOff>
    </xdr:to>
    <xdr:pic>
      <xdr:nvPicPr>
        <xdr:cNvPr id="85" name="图片框 4"/>
        <xdr:cNvPicPr>
          <a:picLocks noChangeAspect="1"/>
        </xdr:cNvPicPr>
      </xdr:nvPicPr>
      <xdr:blipFill>
        <a:blip r:embed="rId1">
          <a:lum/>
        </a:blip>
        <a:stretch>
          <a:fillRect/>
        </a:stretch>
      </xdr:blipFill>
      <xdr:spPr>
        <a:xfrm>
          <a:off x="26445210" y="162540950"/>
          <a:ext cx="8890" cy="9525"/>
        </a:xfrm>
        <a:prstGeom prst="rect">
          <a:avLst/>
        </a:prstGeom>
        <a:noFill/>
        <a:ln w="9525">
          <a:noFill/>
        </a:ln>
      </xdr:spPr>
    </xdr:pic>
    <xdr:clientData/>
  </xdr:twoCellAnchor>
  <xdr:twoCellAnchor editAs="oneCell">
    <xdr:from>
      <xdr:col>22</xdr:col>
      <xdr:colOff>0</xdr:colOff>
      <xdr:row>168</xdr:row>
      <xdr:rowOff>0</xdr:rowOff>
    </xdr:from>
    <xdr:to>
      <xdr:col>22</xdr:col>
      <xdr:colOff>9525</xdr:colOff>
      <xdr:row>168</xdr:row>
      <xdr:rowOff>11430</xdr:rowOff>
    </xdr:to>
    <xdr:pic>
      <xdr:nvPicPr>
        <xdr:cNvPr id="86" name="图片框 1"/>
        <xdr:cNvPicPr>
          <a:picLocks noChangeAspect="1"/>
        </xdr:cNvPicPr>
      </xdr:nvPicPr>
      <xdr:blipFill>
        <a:blip r:embed="rId1"/>
        <a:stretch>
          <a:fillRect/>
        </a:stretch>
      </xdr:blipFill>
      <xdr:spPr>
        <a:xfrm>
          <a:off x="26445210" y="162540950"/>
          <a:ext cx="9525" cy="11430"/>
        </a:xfrm>
        <a:prstGeom prst="rect">
          <a:avLst/>
        </a:prstGeom>
        <a:noFill/>
        <a:ln w="9525">
          <a:noFill/>
        </a:ln>
      </xdr:spPr>
    </xdr:pic>
    <xdr:clientData/>
  </xdr:twoCellAnchor>
  <xdr:twoCellAnchor editAs="oneCell">
    <xdr:from>
      <xdr:col>22</xdr:col>
      <xdr:colOff>0</xdr:colOff>
      <xdr:row>168</xdr:row>
      <xdr:rowOff>0</xdr:rowOff>
    </xdr:from>
    <xdr:to>
      <xdr:col>22</xdr:col>
      <xdr:colOff>9525</xdr:colOff>
      <xdr:row>168</xdr:row>
      <xdr:rowOff>11430</xdr:rowOff>
    </xdr:to>
    <xdr:pic>
      <xdr:nvPicPr>
        <xdr:cNvPr id="87" name="图片框 2"/>
        <xdr:cNvPicPr>
          <a:picLocks noChangeAspect="1"/>
        </xdr:cNvPicPr>
      </xdr:nvPicPr>
      <xdr:blipFill>
        <a:blip r:embed="rId1"/>
        <a:stretch>
          <a:fillRect/>
        </a:stretch>
      </xdr:blipFill>
      <xdr:spPr>
        <a:xfrm>
          <a:off x="26445210" y="162540950"/>
          <a:ext cx="9525" cy="11430"/>
        </a:xfrm>
        <a:prstGeom prst="rect">
          <a:avLst/>
        </a:prstGeom>
        <a:noFill/>
        <a:ln w="9525">
          <a:noFill/>
        </a:ln>
      </xdr:spPr>
    </xdr:pic>
    <xdr:clientData/>
  </xdr:twoCellAnchor>
  <xdr:twoCellAnchor editAs="oneCell">
    <xdr:from>
      <xdr:col>22</xdr:col>
      <xdr:colOff>0</xdr:colOff>
      <xdr:row>168</xdr:row>
      <xdr:rowOff>0</xdr:rowOff>
    </xdr:from>
    <xdr:to>
      <xdr:col>22</xdr:col>
      <xdr:colOff>9525</xdr:colOff>
      <xdr:row>168</xdr:row>
      <xdr:rowOff>11430</xdr:rowOff>
    </xdr:to>
    <xdr:pic>
      <xdr:nvPicPr>
        <xdr:cNvPr id="88" name="图片框 3"/>
        <xdr:cNvPicPr>
          <a:picLocks noChangeAspect="1"/>
        </xdr:cNvPicPr>
      </xdr:nvPicPr>
      <xdr:blipFill>
        <a:blip r:embed="rId1"/>
        <a:stretch>
          <a:fillRect/>
        </a:stretch>
      </xdr:blipFill>
      <xdr:spPr>
        <a:xfrm>
          <a:off x="26445210" y="162540950"/>
          <a:ext cx="9525" cy="11430"/>
        </a:xfrm>
        <a:prstGeom prst="rect">
          <a:avLst/>
        </a:prstGeom>
        <a:noFill/>
        <a:ln w="9525">
          <a:noFill/>
        </a:ln>
      </xdr:spPr>
    </xdr:pic>
    <xdr:clientData/>
  </xdr:twoCellAnchor>
  <xdr:twoCellAnchor editAs="oneCell">
    <xdr:from>
      <xdr:col>22</xdr:col>
      <xdr:colOff>0</xdr:colOff>
      <xdr:row>168</xdr:row>
      <xdr:rowOff>0</xdr:rowOff>
    </xdr:from>
    <xdr:to>
      <xdr:col>22</xdr:col>
      <xdr:colOff>9525</xdr:colOff>
      <xdr:row>168</xdr:row>
      <xdr:rowOff>11430</xdr:rowOff>
    </xdr:to>
    <xdr:pic>
      <xdr:nvPicPr>
        <xdr:cNvPr id="89" name="图片框 4"/>
        <xdr:cNvPicPr>
          <a:picLocks noChangeAspect="1"/>
        </xdr:cNvPicPr>
      </xdr:nvPicPr>
      <xdr:blipFill>
        <a:blip r:embed="rId1"/>
        <a:stretch>
          <a:fillRect/>
        </a:stretch>
      </xdr:blipFill>
      <xdr:spPr>
        <a:xfrm>
          <a:off x="26445210" y="162540950"/>
          <a:ext cx="9525" cy="11430"/>
        </a:xfrm>
        <a:prstGeom prst="rect">
          <a:avLst/>
        </a:prstGeom>
        <a:noFill/>
        <a:ln w="9525">
          <a:noFill/>
        </a:ln>
      </xdr:spPr>
    </xdr:pic>
    <xdr:clientData/>
  </xdr:twoCellAnchor>
  <xdr:twoCellAnchor editAs="oneCell">
    <xdr:from>
      <xdr:col>7</xdr:col>
      <xdr:colOff>0</xdr:colOff>
      <xdr:row>18</xdr:row>
      <xdr:rowOff>0</xdr:rowOff>
    </xdr:from>
    <xdr:to>
      <xdr:col>7</xdr:col>
      <xdr:colOff>79375</xdr:colOff>
      <xdr:row>18</xdr:row>
      <xdr:rowOff>688975</xdr:rowOff>
    </xdr:to>
    <xdr:sp>
      <xdr:nvSpPr>
        <xdr:cNvPr id="90"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91"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92"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93"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94"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95"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96"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97"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98"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99"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00"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01"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02"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03"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04"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05"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06"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07"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08"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09"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10"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11"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12"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13"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14"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15"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16"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17"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18"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19"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20"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21"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22"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23"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24"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25"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26"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27"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28"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29"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30"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31"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32"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33"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34"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35"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36"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37"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38"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39"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40"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41"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42"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43"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44"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45"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46"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47"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48"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49"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50"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51"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52"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53"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54"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55"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56"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57"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58"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59"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60"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61"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62"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63"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18</xdr:row>
      <xdr:rowOff>0</xdr:rowOff>
    </xdr:from>
    <xdr:to>
      <xdr:col>7</xdr:col>
      <xdr:colOff>79375</xdr:colOff>
      <xdr:row>18</xdr:row>
      <xdr:rowOff>688975</xdr:rowOff>
    </xdr:to>
    <xdr:sp>
      <xdr:nvSpPr>
        <xdr:cNvPr id="164" name="Text Box 9540"/>
        <xdr:cNvSpPr txBox="1"/>
      </xdr:nvSpPr>
      <xdr:spPr>
        <a:xfrm>
          <a:off x="8548370" y="26003250"/>
          <a:ext cx="79375" cy="688975"/>
        </a:xfrm>
        <a:prstGeom prst="rect">
          <a:avLst/>
        </a:prstGeom>
        <a:noFill/>
        <a:ln w="9525">
          <a:noFill/>
        </a:ln>
      </xdr:spPr>
    </xdr:sp>
    <xdr:clientData/>
  </xdr:twoCellAnchor>
  <xdr:twoCellAnchor editAs="oneCell">
    <xdr:from>
      <xdr:col>7</xdr:col>
      <xdr:colOff>0</xdr:colOff>
      <xdr:row>121</xdr:row>
      <xdr:rowOff>0</xdr:rowOff>
    </xdr:from>
    <xdr:to>
      <xdr:col>7</xdr:col>
      <xdr:colOff>79375</xdr:colOff>
      <xdr:row>121</xdr:row>
      <xdr:rowOff>688975</xdr:rowOff>
    </xdr:to>
    <xdr:sp>
      <xdr:nvSpPr>
        <xdr:cNvPr id="165" name="Text Box 9540"/>
        <xdr:cNvSpPr txBox="1"/>
      </xdr:nvSpPr>
      <xdr:spPr>
        <a:xfrm>
          <a:off x="8548370" y="136448800"/>
          <a:ext cx="79375" cy="688975"/>
        </a:xfrm>
        <a:prstGeom prst="rect">
          <a:avLst/>
        </a:prstGeom>
        <a:noFill/>
        <a:ln w="9525">
          <a:noFill/>
        </a:ln>
      </xdr:spPr>
    </xdr:sp>
    <xdr:clientData/>
  </xdr:twoCellAnchor>
  <xdr:twoCellAnchor editAs="oneCell">
    <xdr:from>
      <xdr:col>7</xdr:col>
      <xdr:colOff>0</xdr:colOff>
      <xdr:row>121</xdr:row>
      <xdr:rowOff>0</xdr:rowOff>
    </xdr:from>
    <xdr:to>
      <xdr:col>7</xdr:col>
      <xdr:colOff>79375</xdr:colOff>
      <xdr:row>121</xdr:row>
      <xdr:rowOff>688975</xdr:rowOff>
    </xdr:to>
    <xdr:sp>
      <xdr:nvSpPr>
        <xdr:cNvPr id="166" name="Text Box 9540"/>
        <xdr:cNvSpPr txBox="1"/>
      </xdr:nvSpPr>
      <xdr:spPr>
        <a:xfrm>
          <a:off x="8548370" y="136448800"/>
          <a:ext cx="79375" cy="688975"/>
        </a:xfrm>
        <a:prstGeom prst="rect">
          <a:avLst/>
        </a:prstGeom>
        <a:noFill/>
        <a:ln w="9525">
          <a:noFill/>
        </a:ln>
      </xdr:spPr>
    </xdr:sp>
    <xdr:clientData/>
  </xdr:twoCellAnchor>
  <xdr:twoCellAnchor editAs="oneCell">
    <xdr:from>
      <xdr:col>7</xdr:col>
      <xdr:colOff>0</xdr:colOff>
      <xdr:row>121</xdr:row>
      <xdr:rowOff>0</xdr:rowOff>
    </xdr:from>
    <xdr:to>
      <xdr:col>7</xdr:col>
      <xdr:colOff>79375</xdr:colOff>
      <xdr:row>121</xdr:row>
      <xdr:rowOff>688975</xdr:rowOff>
    </xdr:to>
    <xdr:sp>
      <xdr:nvSpPr>
        <xdr:cNvPr id="167" name="Text Box 9540"/>
        <xdr:cNvSpPr txBox="1"/>
      </xdr:nvSpPr>
      <xdr:spPr>
        <a:xfrm>
          <a:off x="8548370" y="136448800"/>
          <a:ext cx="79375" cy="688975"/>
        </a:xfrm>
        <a:prstGeom prst="rect">
          <a:avLst/>
        </a:prstGeom>
        <a:noFill/>
        <a:ln w="9525">
          <a:noFill/>
        </a:ln>
      </xdr:spPr>
    </xdr:sp>
    <xdr:clientData/>
  </xdr:twoCellAnchor>
  <xdr:twoCellAnchor editAs="oneCell">
    <xdr:from>
      <xdr:col>7</xdr:col>
      <xdr:colOff>0</xdr:colOff>
      <xdr:row>121</xdr:row>
      <xdr:rowOff>0</xdr:rowOff>
    </xdr:from>
    <xdr:to>
      <xdr:col>7</xdr:col>
      <xdr:colOff>79375</xdr:colOff>
      <xdr:row>121</xdr:row>
      <xdr:rowOff>688975</xdr:rowOff>
    </xdr:to>
    <xdr:sp>
      <xdr:nvSpPr>
        <xdr:cNvPr id="168" name="Text Box 9540"/>
        <xdr:cNvSpPr txBox="1"/>
      </xdr:nvSpPr>
      <xdr:spPr>
        <a:xfrm>
          <a:off x="8548370" y="136448800"/>
          <a:ext cx="79375" cy="688975"/>
        </a:xfrm>
        <a:prstGeom prst="rect">
          <a:avLst/>
        </a:prstGeom>
        <a:noFill/>
        <a:ln w="9525">
          <a:noFill/>
        </a:ln>
      </xdr:spPr>
    </xdr:sp>
    <xdr:clientData/>
  </xdr:twoCellAnchor>
  <xdr:twoCellAnchor editAs="oneCell">
    <xdr:from>
      <xdr:col>7</xdr:col>
      <xdr:colOff>0</xdr:colOff>
      <xdr:row>121</xdr:row>
      <xdr:rowOff>0</xdr:rowOff>
    </xdr:from>
    <xdr:to>
      <xdr:col>7</xdr:col>
      <xdr:colOff>79375</xdr:colOff>
      <xdr:row>121</xdr:row>
      <xdr:rowOff>688975</xdr:rowOff>
    </xdr:to>
    <xdr:sp>
      <xdr:nvSpPr>
        <xdr:cNvPr id="169" name="Text Box 9540"/>
        <xdr:cNvSpPr txBox="1"/>
      </xdr:nvSpPr>
      <xdr:spPr>
        <a:xfrm>
          <a:off x="8548370" y="136448800"/>
          <a:ext cx="79375" cy="688975"/>
        </a:xfrm>
        <a:prstGeom prst="rect">
          <a:avLst/>
        </a:prstGeom>
        <a:noFill/>
        <a:ln w="9525">
          <a:noFill/>
        </a:ln>
      </xdr:spPr>
    </xdr:sp>
    <xdr:clientData/>
  </xdr:twoCellAnchor>
  <xdr:twoCellAnchor editAs="oneCell">
    <xdr:from>
      <xdr:col>7</xdr:col>
      <xdr:colOff>0</xdr:colOff>
      <xdr:row>121</xdr:row>
      <xdr:rowOff>0</xdr:rowOff>
    </xdr:from>
    <xdr:to>
      <xdr:col>7</xdr:col>
      <xdr:colOff>79375</xdr:colOff>
      <xdr:row>121</xdr:row>
      <xdr:rowOff>688975</xdr:rowOff>
    </xdr:to>
    <xdr:sp>
      <xdr:nvSpPr>
        <xdr:cNvPr id="170" name="Text Box 9540"/>
        <xdr:cNvSpPr txBox="1"/>
      </xdr:nvSpPr>
      <xdr:spPr>
        <a:xfrm>
          <a:off x="8548370" y="136448800"/>
          <a:ext cx="79375" cy="688975"/>
        </a:xfrm>
        <a:prstGeom prst="rect">
          <a:avLst/>
        </a:prstGeom>
        <a:noFill/>
        <a:ln w="9525">
          <a:noFill/>
        </a:ln>
      </xdr:spPr>
    </xdr:sp>
    <xdr:clientData/>
  </xdr:twoCellAnchor>
  <xdr:twoCellAnchor editAs="oneCell">
    <xdr:from>
      <xdr:col>7</xdr:col>
      <xdr:colOff>0</xdr:colOff>
      <xdr:row>121</xdr:row>
      <xdr:rowOff>0</xdr:rowOff>
    </xdr:from>
    <xdr:to>
      <xdr:col>7</xdr:col>
      <xdr:colOff>79375</xdr:colOff>
      <xdr:row>121</xdr:row>
      <xdr:rowOff>688975</xdr:rowOff>
    </xdr:to>
    <xdr:sp>
      <xdr:nvSpPr>
        <xdr:cNvPr id="171" name="Text Box 9540"/>
        <xdr:cNvSpPr txBox="1"/>
      </xdr:nvSpPr>
      <xdr:spPr>
        <a:xfrm>
          <a:off x="8548370" y="136448800"/>
          <a:ext cx="79375" cy="688975"/>
        </a:xfrm>
        <a:prstGeom prst="rect">
          <a:avLst/>
        </a:prstGeom>
        <a:noFill/>
        <a:ln w="9525">
          <a:noFill/>
        </a:ln>
      </xdr:spPr>
    </xdr:sp>
    <xdr:clientData/>
  </xdr:twoCellAnchor>
  <xdr:twoCellAnchor editAs="oneCell">
    <xdr:from>
      <xdr:col>7</xdr:col>
      <xdr:colOff>0</xdr:colOff>
      <xdr:row>121</xdr:row>
      <xdr:rowOff>0</xdr:rowOff>
    </xdr:from>
    <xdr:to>
      <xdr:col>7</xdr:col>
      <xdr:colOff>79375</xdr:colOff>
      <xdr:row>121</xdr:row>
      <xdr:rowOff>688975</xdr:rowOff>
    </xdr:to>
    <xdr:sp>
      <xdr:nvSpPr>
        <xdr:cNvPr id="172" name="Text Box 9540"/>
        <xdr:cNvSpPr txBox="1"/>
      </xdr:nvSpPr>
      <xdr:spPr>
        <a:xfrm>
          <a:off x="8548370" y="136448800"/>
          <a:ext cx="79375" cy="688975"/>
        </a:xfrm>
        <a:prstGeom prst="rect">
          <a:avLst/>
        </a:prstGeom>
        <a:noFill/>
        <a:ln w="9525">
          <a:noFill/>
        </a:ln>
      </xdr:spPr>
    </xdr:sp>
    <xdr:clientData/>
  </xdr:twoCellAnchor>
  <xdr:twoCellAnchor editAs="oneCell">
    <xdr:from>
      <xdr:col>7</xdr:col>
      <xdr:colOff>0</xdr:colOff>
      <xdr:row>121</xdr:row>
      <xdr:rowOff>0</xdr:rowOff>
    </xdr:from>
    <xdr:to>
      <xdr:col>7</xdr:col>
      <xdr:colOff>79375</xdr:colOff>
      <xdr:row>121</xdr:row>
      <xdr:rowOff>688975</xdr:rowOff>
    </xdr:to>
    <xdr:sp>
      <xdr:nvSpPr>
        <xdr:cNvPr id="173" name="Text Box 9540"/>
        <xdr:cNvSpPr txBox="1"/>
      </xdr:nvSpPr>
      <xdr:spPr>
        <a:xfrm>
          <a:off x="8548370" y="136448800"/>
          <a:ext cx="79375" cy="688975"/>
        </a:xfrm>
        <a:prstGeom prst="rect">
          <a:avLst/>
        </a:prstGeom>
        <a:noFill/>
        <a:ln w="9525">
          <a:noFill/>
        </a:ln>
      </xdr:spPr>
    </xdr:sp>
    <xdr:clientData/>
  </xdr:twoCellAnchor>
  <xdr:twoCellAnchor editAs="oneCell">
    <xdr:from>
      <xdr:col>7</xdr:col>
      <xdr:colOff>0</xdr:colOff>
      <xdr:row>121</xdr:row>
      <xdr:rowOff>0</xdr:rowOff>
    </xdr:from>
    <xdr:to>
      <xdr:col>7</xdr:col>
      <xdr:colOff>79375</xdr:colOff>
      <xdr:row>121</xdr:row>
      <xdr:rowOff>688975</xdr:rowOff>
    </xdr:to>
    <xdr:sp>
      <xdr:nvSpPr>
        <xdr:cNvPr id="174" name="Text Box 9540"/>
        <xdr:cNvSpPr txBox="1"/>
      </xdr:nvSpPr>
      <xdr:spPr>
        <a:xfrm>
          <a:off x="8548370" y="136448800"/>
          <a:ext cx="79375" cy="68897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1048576"/>
  <sheetViews>
    <sheetView tabSelected="1" zoomScale="50" zoomScaleNormal="50" workbookViewId="0">
      <pane ySplit="4" topLeftCell="A116" activePane="bottomLeft" state="frozen"/>
      <selection/>
      <selection pane="bottomLeft" activeCell="A117" sqref="$A117:$XFD120"/>
    </sheetView>
  </sheetViews>
  <sheetFormatPr defaultColWidth="9" defaultRowHeight="13.5"/>
  <cols>
    <col min="1" max="1" width="9" style="68"/>
    <col min="2" max="2" width="17.1166666666667" style="69" customWidth="1"/>
    <col min="3" max="3" width="9" style="69"/>
    <col min="4" max="4" width="30" style="70" customWidth="1"/>
    <col min="5" max="5" width="9" style="69"/>
    <col min="6" max="6" width="13.0666666666667" style="69" customWidth="1"/>
    <col min="7" max="7" width="25" style="70" customWidth="1"/>
    <col min="8" max="8" width="72.6916666666667" style="70" customWidth="1"/>
    <col min="9" max="9" width="9.60833333333333" style="69" customWidth="1"/>
    <col min="10" max="16" width="9" style="69"/>
    <col min="17" max="17" width="13.0666666666667" style="69" customWidth="1"/>
    <col min="18" max="18" width="15.575" style="70" customWidth="1"/>
    <col min="19" max="19" width="17.6833333333333" style="70" customWidth="1"/>
    <col min="20" max="20" width="18" style="69" customWidth="1"/>
    <col min="21" max="21" width="14.6083333333333" style="69" customWidth="1"/>
    <col min="22" max="22" width="10.6333333333333" style="69"/>
    <col min="23" max="23" width="14.3833333333333" style="69"/>
    <col min="24" max="26" width="9" style="69"/>
    <col min="27" max="27" width="12.8833333333333" style="69"/>
    <col min="28" max="28" width="9" style="69"/>
    <col min="29" max="29" width="49.8583333333333" style="70" customWidth="1"/>
    <col min="30" max="30" width="53.2666666666667" style="70" customWidth="1"/>
    <col min="31" max="31" width="17.0916666666667" style="69" customWidth="1"/>
    <col min="32" max="16384" width="9" style="69"/>
  </cols>
  <sheetData>
    <row r="1" s="54" customFormat="1" ht="25" customHeight="1" spans="1:30">
      <c r="A1" s="71" t="s">
        <v>0</v>
      </c>
      <c r="B1" s="72"/>
      <c r="C1" s="72"/>
      <c r="D1" s="73"/>
      <c r="G1" s="74"/>
      <c r="H1" s="73" t="s">
        <v>1</v>
      </c>
      <c r="I1" s="72" t="s">
        <v>1</v>
      </c>
      <c r="J1" s="72" t="s">
        <v>1</v>
      </c>
      <c r="R1" s="74"/>
      <c r="S1" s="74"/>
      <c r="T1" s="95"/>
      <c r="AC1" s="74"/>
      <c r="AD1" s="74"/>
    </row>
    <row r="2" s="54" customFormat="1" ht="46" customHeight="1" spans="1:31">
      <c r="A2" s="75" t="s">
        <v>2</v>
      </c>
      <c r="B2" s="76"/>
      <c r="C2" s="76"/>
      <c r="D2" s="77"/>
      <c r="E2" s="75"/>
      <c r="F2" s="75"/>
      <c r="G2" s="77"/>
      <c r="H2" s="77"/>
      <c r="I2" s="75"/>
      <c r="J2" s="75"/>
      <c r="K2" s="75"/>
      <c r="L2" s="75"/>
      <c r="M2" s="75"/>
      <c r="N2" s="75"/>
      <c r="O2" s="75"/>
      <c r="P2" s="75"/>
      <c r="Q2" s="75"/>
      <c r="R2" s="77"/>
      <c r="S2" s="77"/>
      <c r="T2" s="75"/>
      <c r="U2" s="75"/>
      <c r="V2" s="75"/>
      <c r="W2" s="75"/>
      <c r="X2" s="75"/>
      <c r="Y2" s="75"/>
      <c r="Z2" s="75"/>
      <c r="AA2" s="75"/>
      <c r="AB2" s="75"/>
      <c r="AC2" s="77"/>
      <c r="AD2" s="77"/>
      <c r="AE2" s="75"/>
    </row>
    <row r="3" s="55" customFormat="1" ht="55" customHeight="1" spans="1:31">
      <c r="A3" s="78" t="s">
        <v>3</v>
      </c>
      <c r="B3" s="78" t="s">
        <v>4</v>
      </c>
      <c r="C3" s="78" t="s">
        <v>5</v>
      </c>
      <c r="D3" s="78" t="s">
        <v>6</v>
      </c>
      <c r="E3" s="78" t="s">
        <v>7</v>
      </c>
      <c r="F3" s="78" t="s">
        <v>8</v>
      </c>
      <c r="G3" s="78" t="s">
        <v>9</v>
      </c>
      <c r="H3" s="78" t="s">
        <v>10</v>
      </c>
      <c r="I3" s="78" t="s">
        <v>11</v>
      </c>
      <c r="J3" s="78"/>
      <c r="K3" s="78"/>
      <c r="L3" s="78"/>
      <c r="M3" s="78"/>
      <c r="N3" s="78"/>
      <c r="O3" s="78"/>
      <c r="P3" s="78"/>
      <c r="Q3" s="78" t="s">
        <v>12</v>
      </c>
      <c r="R3" s="78" t="s">
        <v>13</v>
      </c>
      <c r="S3" s="78" t="s">
        <v>14</v>
      </c>
      <c r="T3" s="83" t="s">
        <v>15</v>
      </c>
      <c r="U3" s="78"/>
      <c r="V3" s="78"/>
      <c r="W3" s="78"/>
      <c r="X3" s="78"/>
      <c r="Y3" s="78"/>
      <c r="Z3" s="78"/>
      <c r="AA3" s="78"/>
      <c r="AB3" s="78"/>
      <c r="AC3" s="78" t="s">
        <v>16</v>
      </c>
      <c r="AD3" s="78" t="s">
        <v>17</v>
      </c>
      <c r="AE3" s="101" t="s">
        <v>18</v>
      </c>
    </row>
    <row r="4" s="55" customFormat="1" ht="87" customHeight="1" spans="1:31">
      <c r="A4" s="78"/>
      <c r="B4" s="78"/>
      <c r="C4" s="78"/>
      <c r="D4" s="78"/>
      <c r="E4" s="78"/>
      <c r="F4" s="78"/>
      <c r="G4" s="78"/>
      <c r="H4" s="78"/>
      <c r="I4" s="78" t="s">
        <v>19</v>
      </c>
      <c r="J4" s="78" t="s">
        <v>20</v>
      </c>
      <c r="K4" s="78" t="s">
        <v>21</v>
      </c>
      <c r="L4" s="78" t="s">
        <v>22</v>
      </c>
      <c r="M4" s="78" t="s">
        <v>23</v>
      </c>
      <c r="N4" s="78" t="s">
        <v>24</v>
      </c>
      <c r="O4" s="78" t="s">
        <v>25</v>
      </c>
      <c r="P4" s="78" t="s">
        <v>26</v>
      </c>
      <c r="Q4" s="78"/>
      <c r="R4" s="78"/>
      <c r="S4" s="78"/>
      <c r="T4" s="83" t="s">
        <v>27</v>
      </c>
      <c r="U4" s="78" t="s">
        <v>28</v>
      </c>
      <c r="V4" s="78" t="s">
        <v>29</v>
      </c>
      <c r="W4" s="78" t="s">
        <v>30</v>
      </c>
      <c r="X4" s="78" t="s">
        <v>31</v>
      </c>
      <c r="Y4" s="78" t="s">
        <v>32</v>
      </c>
      <c r="Z4" s="78" t="s">
        <v>33</v>
      </c>
      <c r="AA4" s="78" t="s">
        <v>34</v>
      </c>
      <c r="AB4" s="78" t="s">
        <v>35</v>
      </c>
      <c r="AC4" s="78"/>
      <c r="AD4" s="78"/>
      <c r="AE4" s="102"/>
    </row>
    <row r="5" s="55" customFormat="1" ht="25" customHeight="1" spans="1:31">
      <c r="A5" s="78"/>
      <c r="B5" s="78" t="s">
        <v>36</v>
      </c>
      <c r="C5" s="79"/>
      <c r="D5" s="80"/>
      <c r="E5" s="78"/>
      <c r="F5" s="78"/>
      <c r="G5" s="80"/>
      <c r="H5" s="80"/>
      <c r="I5" s="78">
        <f>I6+I86+I169+I171+I135</f>
        <v>32</v>
      </c>
      <c r="J5" s="78">
        <f t="shared" ref="J5:AB5" si="0">J6+J86+J169+J171+J135</f>
        <v>0</v>
      </c>
      <c r="K5" s="78">
        <f t="shared" si="0"/>
        <v>27</v>
      </c>
      <c r="L5" s="78">
        <f t="shared" si="0"/>
        <v>1</v>
      </c>
      <c r="M5" s="78">
        <f t="shared" si="0"/>
        <v>0</v>
      </c>
      <c r="N5" s="78">
        <f t="shared" si="0"/>
        <v>0</v>
      </c>
      <c r="O5" s="78">
        <f t="shared" si="0"/>
        <v>1</v>
      </c>
      <c r="P5" s="78">
        <f t="shared" si="0"/>
        <v>1</v>
      </c>
      <c r="Q5" s="78">
        <f t="shared" si="0"/>
        <v>168505</v>
      </c>
      <c r="R5" s="78"/>
      <c r="S5" s="78"/>
      <c r="T5" s="78">
        <f t="shared" si="0"/>
        <v>39847.11</v>
      </c>
      <c r="U5" s="78">
        <f t="shared" si="0"/>
        <v>20577</v>
      </c>
      <c r="V5" s="78">
        <f t="shared" si="0"/>
        <v>2890</v>
      </c>
      <c r="W5" s="78">
        <f t="shared" si="0"/>
        <v>3329.21</v>
      </c>
      <c r="X5" s="78">
        <f t="shared" si="0"/>
        <v>10500</v>
      </c>
      <c r="Y5" s="78">
        <f t="shared" si="0"/>
        <v>483</v>
      </c>
      <c r="Z5" s="78">
        <f t="shared" si="0"/>
        <v>0</v>
      </c>
      <c r="AA5" s="78">
        <f t="shared" si="0"/>
        <v>2067.9</v>
      </c>
      <c r="AB5" s="78">
        <f t="shared" si="0"/>
        <v>0</v>
      </c>
      <c r="AC5" s="80"/>
      <c r="AD5" s="80"/>
      <c r="AE5" s="78"/>
    </row>
    <row r="6" s="55" customFormat="1" ht="25" customHeight="1" spans="1:31">
      <c r="A6" s="78" t="s">
        <v>37</v>
      </c>
      <c r="B6" s="78" t="s">
        <v>38</v>
      </c>
      <c r="C6" s="79"/>
      <c r="D6" s="80"/>
      <c r="E6" s="78"/>
      <c r="F6" s="78"/>
      <c r="G6" s="80"/>
      <c r="H6" s="80"/>
      <c r="I6" s="78">
        <f>I7+I36+I46+I61</f>
        <v>32</v>
      </c>
      <c r="J6" s="78">
        <f t="shared" ref="J6:AB6" si="1">J7+J36+J46+J61</f>
        <v>0</v>
      </c>
      <c r="K6" s="78">
        <f t="shared" si="1"/>
        <v>0</v>
      </c>
      <c r="L6" s="78">
        <f t="shared" si="1"/>
        <v>0</v>
      </c>
      <c r="M6" s="78">
        <f t="shared" si="1"/>
        <v>0</v>
      </c>
      <c r="N6" s="78">
        <f t="shared" si="1"/>
        <v>0</v>
      </c>
      <c r="O6" s="78">
        <f t="shared" si="1"/>
        <v>0</v>
      </c>
      <c r="P6" s="78">
        <f t="shared" si="1"/>
        <v>0</v>
      </c>
      <c r="Q6" s="78">
        <f t="shared" si="1"/>
        <v>108081</v>
      </c>
      <c r="R6" s="78"/>
      <c r="S6" s="78"/>
      <c r="T6" s="78">
        <f t="shared" si="1"/>
        <v>28654</v>
      </c>
      <c r="U6" s="78">
        <f t="shared" si="1"/>
        <v>16398.2172</v>
      </c>
      <c r="V6" s="78">
        <f t="shared" si="1"/>
        <v>1790</v>
      </c>
      <c r="W6" s="78">
        <f t="shared" si="1"/>
        <v>1455.1028</v>
      </c>
      <c r="X6" s="78">
        <f t="shared" si="1"/>
        <v>7500</v>
      </c>
      <c r="Y6" s="78">
        <f t="shared" si="1"/>
        <v>163</v>
      </c>
      <c r="Z6" s="78">
        <f t="shared" si="1"/>
        <v>0</v>
      </c>
      <c r="AA6" s="78">
        <f t="shared" si="1"/>
        <v>1347.68</v>
      </c>
      <c r="AB6" s="78">
        <f t="shared" si="1"/>
        <v>0</v>
      </c>
      <c r="AC6" s="80"/>
      <c r="AD6" s="80"/>
      <c r="AE6" s="78"/>
    </row>
    <row r="7" s="55" customFormat="1" ht="25" customHeight="1" spans="1:31">
      <c r="A7" s="78" t="s">
        <v>39</v>
      </c>
      <c r="B7" s="78" t="s">
        <v>40</v>
      </c>
      <c r="C7" s="79"/>
      <c r="D7" s="80"/>
      <c r="E7" s="78"/>
      <c r="F7" s="78"/>
      <c r="G7" s="80"/>
      <c r="H7" s="80"/>
      <c r="I7" s="78">
        <f>I8+I15+I20+I21+I27+I30+I31+I32</f>
        <v>20</v>
      </c>
      <c r="J7" s="78">
        <f t="shared" ref="J7:AB7" si="2">J8+J15+J20+J21+J27+J30+J31+J32</f>
        <v>0</v>
      </c>
      <c r="K7" s="78">
        <f t="shared" si="2"/>
        <v>0</v>
      </c>
      <c r="L7" s="78">
        <f t="shared" si="2"/>
        <v>0</v>
      </c>
      <c r="M7" s="78">
        <f t="shared" si="2"/>
        <v>0</v>
      </c>
      <c r="N7" s="78">
        <f t="shared" si="2"/>
        <v>0</v>
      </c>
      <c r="O7" s="78">
        <f t="shared" si="2"/>
        <v>0</v>
      </c>
      <c r="P7" s="78">
        <f t="shared" si="2"/>
        <v>0</v>
      </c>
      <c r="Q7" s="78">
        <f t="shared" si="2"/>
        <v>32853</v>
      </c>
      <c r="R7" s="78"/>
      <c r="S7" s="78"/>
      <c r="T7" s="78">
        <f t="shared" si="2"/>
        <v>12129</v>
      </c>
      <c r="U7" s="78">
        <f t="shared" si="2"/>
        <v>9246.2572</v>
      </c>
      <c r="V7" s="78">
        <f t="shared" si="2"/>
        <v>1190</v>
      </c>
      <c r="W7" s="78">
        <f t="shared" si="2"/>
        <v>1267.4028</v>
      </c>
      <c r="X7" s="78">
        <f t="shared" si="2"/>
        <v>0</v>
      </c>
      <c r="Y7" s="78">
        <f t="shared" si="2"/>
        <v>0</v>
      </c>
      <c r="Z7" s="78">
        <f t="shared" si="2"/>
        <v>0</v>
      </c>
      <c r="AA7" s="78">
        <f t="shared" si="2"/>
        <v>425.34</v>
      </c>
      <c r="AB7" s="78">
        <f t="shared" si="2"/>
        <v>0</v>
      </c>
      <c r="AC7" s="80"/>
      <c r="AD7" s="80"/>
      <c r="AE7" s="78"/>
    </row>
    <row r="8" s="55" customFormat="1" ht="25" customHeight="1" spans="1:31">
      <c r="A8" s="78" t="s">
        <v>41</v>
      </c>
      <c r="B8" s="78" t="s">
        <v>42</v>
      </c>
      <c r="C8" s="79"/>
      <c r="D8" s="80"/>
      <c r="E8" s="78"/>
      <c r="F8" s="78"/>
      <c r="G8" s="80"/>
      <c r="H8" s="80"/>
      <c r="I8" s="78">
        <f>SUM(I9:I14)</f>
        <v>6</v>
      </c>
      <c r="J8" s="78">
        <f t="shared" ref="J8:AB8" si="3">SUM(J9:J14)</f>
        <v>0</v>
      </c>
      <c r="K8" s="78">
        <f t="shared" si="3"/>
        <v>0</v>
      </c>
      <c r="L8" s="78">
        <f t="shared" si="3"/>
        <v>0</v>
      </c>
      <c r="M8" s="78">
        <f t="shared" si="3"/>
        <v>0</v>
      </c>
      <c r="N8" s="78">
        <f t="shared" si="3"/>
        <v>0</v>
      </c>
      <c r="O8" s="78">
        <f t="shared" si="3"/>
        <v>0</v>
      </c>
      <c r="P8" s="78">
        <f t="shared" si="3"/>
        <v>0</v>
      </c>
      <c r="Q8" s="78">
        <f t="shared" si="3"/>
        <v>3155</v>
      </c>
      <c r="R8" s="78"/>
      <c r="S8" s="78"/>
      <c r="T8" s="78">
        <f t="shared" si="3"/>
        <v>4343</v>
      </c>
      <c r="U8" s="78">
        <f t="shared" si="3"/>
        <v>3131.52</v>
      </c>
      <c r="V8" s="78">
        <f t="shared" si="3"/>
        <v>200</v>
      </c>
      <c r="W8" s="78">
        <f t="shared" si="3"/>
        <v>905.7</v>
      </c>
      <c r="X8" s="78">
        <f t="shared" si="3"/>
        <v>0</v>
      </c>
      <c r="Y8" s="78">
        <f t="shared" si="3"/>
        <v>0</v>
      </c>
      <c r="Z8" s="78">
        <f t="shared" si="3"/>
        <v>0</v>
      </c>
      <c r="AA8" s="78">
        <f t="shared" si="3"/>
        <v>105.78</v>
      </c>
      <c r="AB8" s="78">
        <f t="shared" si="3"/>
        <v>0</v>
      </c>
      <c r="AC8" s="80"/>
      <c r="AD8" s="80"/>
      <c r="AE8" s="78"/>
    </row>
    <row r="9" s="56" customFormat="1" ht="202.5" spans="1:31">
      <c r="A9" s="81">
        <v>1</v>
      </c>
      <c r="B9" s="81" t="s">
        <v>43</v>
      </c>
      <c r="C9" s="81" t="s">
        <v>44</v>
      </c>
      <c r="D9" s="82" t="s">
        <v>45</v>
      </c>
      <c r="E9" s="81" t="s">
        <v>46</v>
      </c>
      <c r="F9" s="81" t="s">
        <v>47</v>
      </c>
      <c r="G9" s="82" t="s">
        <v>48</v>
      </c>
      <c r="H9" s="82" t="s">
        <v>49</v>
      </c>
      <c r="I9" s="90">
        <v>1</v>
      </c>
      <c r="J9" s="90"/>
      <c r="K9" s="90"/>
      <c r="L9" s="90"/>
      <c r="M9" s="90"/>
      <c r="N9" s="90"/>
      <c r="O9" s="90"/>
      <c r="P9" s="90"/>
      <c r="Q9" s="90">
        <v>1000</v>
      </c>
      <c r="R9" s="91" t="s">
        <v>50</v>
      </c>
      <c r="S9" s="91" t="s">
        <v>51</v>
      </c>
      <c r="T9" s="90">
        <v>550</v>
      </c>
      <c r="U9" s="90">
        <v>502.52</v>
      </c>
      <c r="V9" s="90"/>
      <c r="W9" s="90"/>
      <c r="X9" s="90"/>
      <c r="Y9" s="90"/>
      <c r="Z9" s="90"/>
      <c r="AA9" s="90">
        <v>47.48</v>
      </c>
      <c r="AB9" s="90"/>
      <c r="AC9" s="82" t="s">
        <v>52</v>
      </c>
      <c r="AD9" s="82" t="s">
        <v>53</v>
      </c>
      <c r="AE9" s="81" t="s">
        <v>50</v>
      </c>
    </row>
    <row r="10" s="56" customFormat="1" ht="239" customHeight="1" spans="1:31">
      <c r="A10" s="81">
        <v>2</v>
      </c>
      <c r="B10" s="81" t="s">
        <v>54</v>
      </c>
      <c r="C10" s="81" t="s">
        <v>44</v>
      </c>
      <c r="D10" s="82" t="s">
        <v>55</v>
      </c>
      <c r="E10" s="81" t="s">
        <v>46</v>
      </c>
      <c r="F10" s="81" t="s">
        <v>56</v>
      </c>
      <c r="G10" s="82" t="s">
        <v>48</v>
      </c>
      <c r="H10" s="82" t="s">
        <v>57</v>
      </c>
      <c r="I10" s="90">
        <v>1</v>
      </c>
      <c r="J10" s="90"/>
      <c r="K10" s="90"/>
      <c r="L10" s="90"/>
      <c r="M10" s="90" t="s">
        <v>1</v>
      </c>
      <c r="N10" s="90"/>
      <c r="O10" s="90"/>
      <c r="P10" s="90"/>
      <c r="Q10" s="90">
        <v>150</v>
      </c>
      <c r="R10" s="91" t="s">
        <v>50</v>
      </c>
      <c r="S10" s="91" t="s">
        <v>51</v>
      </c>
      <c r="T10" s="90">
        <v>2000</v>
      </c>
      <c r="U10" s="90">
        <v>900</v>
      </c>
      <c r="V10" s="90">
        <v>200</v>
      </c>
      <c r="W10" s="90">
        <v>900</v>
      </c>
      <c r="X10" s="90"/>
      <c r="Y10" s="90"/>
      <c r="Z10" s="90"/>
      <c r="AA10" s="90"/>
      <c r="AB10" s="90"/>
      <c r="AC10" s="82" t="s">
        <v>58</v>
      </c>
      <c r="AD10" s="82" t="s">
        <v>59</v>
      </c>
      <c r="AE10" s="81" t="s">
        <v>50</v>
      </c>
    </row>
    <row r="11" s="56" customFormat="1" ht="128" customHeight="1" spans="1:31">
      <c r="A11" s="81">
        <v>3</v>
      </c>
      <c r="B11" s="81" t="s">
        <v>60</v>
      </c>
      <c r="C11" s="81" t="s">
        <v>44</v>
      </c>
      <c r="D11" s="82" t="s">
        <v>61</v>
      </c>
      <c r="E11" s="81" t="s">
        <v>46</v>
      </c>
      <c r="F11" s="81" t="s">
        <v>56</v>
      </c>
      <c r="G11" s="82" t="s">
        <v>62</v>
      </c>
      <c r="H11" s="82" t="s">
        <v>63</v>
      </c>
      <c r="I11" s="90">
        <v>1</v>
      </c>
      <c r="J11" s="90"/>
      <c r="K11" s="90"/>
      <c r="L11" s="90"/>
      <c r="M11" s="90"/>
      <c r="N11" s="90"/>
      <c r="O11" s="90"/>
      <c r="P11" s="90"/>
      <c r="Q11" s="90">
        <v>240</v>
      </c>
      <c r="R11" s="91" t="s">
        <v>64</v>
      </c>
      <c r="S11" s="91" t="s">
        <v>65</v>
      </c>
      <c r="T11" s="90">
        <v>190</v>
      </c>
      <c r="U11" s="90">
        <v>175</v>
      </c>
      <c r="V11" s="90"/>
      <c r="W11" s="90">
        <v>5.7</v>
      </c>
      <c r="X11" s="90"/>
      <c r="Y11" s="90"/>
      <c r="Z11" s="90"/>
      <c r="AA11" s="90">
        <v>9.3</v>
      </c>
      <c r="AB11" s="90"/>
      <c r="AC11" s="82" t="s">
        <v>66</v>
      </c>
      <c r="AD11" s="82" t="s">
        <v>67</v>
      </c>
      <c r="AE11" s="81" t="s">
        <v>68</v>
      </c>
    </row>
    <row r="12" s="56" customFormat="1" ht="130" customHeight="1" spans="1:31">
      <c r="A12" s="81">
        <v>4</v>
      </c>
      <c r="B12" s="81" t="s">
        <v>69</v>
      </c>
      <c r="C12" s="81" t="s">
        <v>44</v>
      </c>
      <c r="D12" s="82" t="s">
        <v>70</v>
      </c>
      <c r="E12" s="81" t="s">
        <v>46</v>
      </c>
      <c r="F12" s="81" t="s">
        <v>71</v>
      </c>
      <c r="G12" s="82" t="s">
        <v>72</v>
      </c>
      <c r="H12" s="82" t="s">
        <v>73</v>
      </c>
      <c r="I12" s="81">
        <v>1</v>
      </c>
      <c r="J12" s="81"/>
      <c r="K12" s="81"/>
      <c r="L12" s="81"/>
      <c r="M12" s="81"/>
      <c r="N12" s="81"/>
      <c r="O12" s="81"/>
      <c r="P12" s="81"/>
      <c r="Q12" s="90">
        <v>965</v>
      </c>
      <c r="R12" s="91" t="s">
        <v>74</v>
      </c>
      <c r="S12" s="91" t="s">
        <v>75</v>
      </c>
      <c r="T12" s="90">
        <v>150</v>
      </c>
      <c r="U12" s="81">
        <v>140</v>
      </c>
      <c r="V12" s="81"/>
      <c r="W12" s="81"/>
      <c r="X12" s="81"/>
      <c r="Y12" s="81"/>
      <c r="Z12" s="81"/>
      <c r="AA12" s="81">
        <v>10</v>
      </c>
      <c r="AB12" s="81"/>
      <c r="AC12" s="82" t="s">
        <v>76</v>
      </c>
      <c r="AD12" s="82" t="s">
        <v>77</v>
      </c>
      <c r="AE12" s="81" t="s">
        <v>50</v>
      </c>
    </row>
    <row r="13" s="56" customFormat="1" ht="229" customHeight="1" spans="1:31">
      <c r="A13" s="81">
        <v>5</v>
      </c>
      <c r="B13" s="81" t="s">
        <v>78</v>
      </c>
      <c r="C13" s="81" t="s">
        <v>44</v>
      </c>
      <c r="D13" s="82" t="s">
        <v>79</v>
      </c>
      <c r="E13" s="81" t="s">
        <v>80</v>
      </c>
      <c r="F13" s="81" t="s">
        <v>81</v>
      </c>
      <c r="G13" s="82" t="s">
        <v>82</v>
      </c>
      <c r="H13" s="82" t="s">
        <v>83</v>
      </c>
      <c r="I13" s="81">
        <v>1</v>
      </c>
      <c r="J13" s="81"/>
      <c r="K13" s="81"/>
      <c r="L13" s="81"/>
      <c r="M13" s="81"/>
      <c r="N13" s="81"/>
      <c r="O13" s="81"/>
      <c r="P13" s="81"/>
      <c r="Q13" s="90">
        <v>300</v>
      </c>
      <c r="R13" s="87" t="s">
        <v>84</v>
      </c>
      <c r="S13" s="87" t="s">
        <v>85</v>
      </c>
      <c r="T13" s="90">
        <v>153</v>
      </c>
      <c r="U13" s="81">
        <v>153</v>
      </c>
      <c r="V13" s="81"/>
      <c r="W13" s="81"/>
      <c r="X13" s="81"/>
      <c r="Y13" s="81"/>
      <c r="Z13" s="81"/>
      <c r="AA13" s="81"/>
      <c r="AB13" s="81"/>
      <c r="AC13" s="87" t="s">
        <v>86</v>
      </c>
      <c r="AD13" s="87" t="s">
        <v>87</v>
      </c>
      <c r="AE13" s="81" t="s">
        <v>50</v>
      </c>
    </row>
    <row r="14" s="56" customFormat="1" ht="196" customHeight="1" spans="1:31">
      <c r="A14" s="81">
        <v>6</v>
      </c>
      <c r="B14" s="81" t="s">
        <v>88</v>
      </c>
      <c r="C14" s="81" t="s">
        <v>44</v>
      </c>
      <c r="D14" s="82" t="s">
        <v>89</v>
      </c>
      <c r="E14" s="81" t="s">
        <v>46</v>
      </c>
      <c r="F14" s="81" t="s">
        <v>56</v>
      </c>
      <c r="G14" s="82" t="s">
        <v>48</v>
      </c>
      <c r="H14" s="82" t="s">
        <v>90</v>
      </c>
      <c r="I14" s="81">
        <v>1</v>
      </c>
      <c r="J14" s="81"/>
      <c r="K14" s="81"/>
      <c r="L14" s="81"/>
      <c r="M14" s="81"/>
      <c r="N14" s="81"/>
      <c r="O14" s="81"/>
      <c r="P14" s="81"/>
      <c r="Q14" s="81">
        <v>500</v>
      </c>
      <c r="R14" s="91" t="s">
        <v>50</v>
      </c>
      <c r="S14" s="91" t="s">
        <v>51</v>
      </c>
      <c r="T14" s="90">
        <v>1300</v>
      </c>
      <c r="U14" s="90">
        <v>1261</v>
      </c>
      <c r="V14" s="90"/>
      <c r="W14" s="90"/>
      <c r="X14" s="90"/>
      <c r="Y14" s="90"/>
      <c r="Z14" s="90"/>
      <c r="AA14" s="90">
        <v>39</v>
      </c>
      <c r="AB14" s="90"/>
      <c r="AC14" s="82" t="s">
        <v>91</v>
      </c>
      <c r="AD14" s="82" t="s">
        <v>92</v>
      </c>
      <c r="AE14" s="81" t="s">
        <v>50</v>
      </c>
    </row>
    <row r="15" s="57" customFormat="1" ht="25" customHeight="1" spans="1:31">
      <c r="A15" s="78" t="s">
        <v>41</v>
      </c>
      <c r="B15" s="83" t="s">
        <v>93</v>
      </c>
      <c r="C15" s="84"/>
      <c r="D15" s="85"/>
      <c r="E15" s="83"/>
      <c r="F15" s="83"/>
      <c r="G15" s="85"/>
      <c r="H15" s="85"/>
      <c r="I15" s="78">
        <f>SUM(I16:I19)</f>
        <v>4</v>
      </c>
      <c r="J15" s="78">
        <f t="shared" ref="J15:AB15" si="4">SUM(J16:J19)</f>
        <v>0</v>
      </c>
      <c r="K15" s="78">
        <f t="shared" si="4"/>
        <v>0</v>
      </c>
      <c r="L15" s="78">
        <f t="shared" si="4"/>
        <v>0</v>
      </c>
      <c r="M15" s="78">
        <f t="shared" si="4"/>
        <v>0</v>
      </c>
      <c r="N15" s="78">
        <f t="shared" si="4"/>
        <v>0</v>
      </c>
      <c r="O15" s="78">
        <f t="shared" si="4"/>
        <v>0</v>
      </c>
      <c r="P15" s="78">
        <f t="shared" si="4"/>
        <v>0</v>
      </c>
      <c r="Q15" s="78">
        <f t="shared" si="4"/>
        <v>22536</v>
      </c>
      <c r="R15" s="78"/>
      <c r="S15" s="78"/>
      <c r="T15" s="78">
        <f t="shared" si="4"/>
        <v>5228</v>
      </c>
      <c r="U15" s="78">
        <f t="shared" si="4"/>
        <v>5010.6532</v>
      </c>
      <c r="V15" s="78">
        <f t="shared" si="4"/>
        <v>0</v>
      </c>
      <c r="W15" s="78">
        <f t="shared" si="4"/>
        <v>0</v>
      </c>
      <c r="X15" s="78">
        <f t="shared" si="4"/>
        <v>0</v>
      </c>
      <c r="Y15" s="78">
        <f t="shared" si="4"/>
        <v>0</v>
      </c>
      <c r="Z15" s="78">
        <f t="shared" si="4"/>
        <v>0</v>
      </c>
      <c r="AA15" s="78">
        <f t="shared" si="4"/>
        <v>217.3468</v>
      </c>
      <c r="AB15" s="78">
        <f t="shared" si="4"/>
        <v>0</v>
      </c>
      <c r="AC15" s="103"/>
      <c r="AD15" s="103"/>
      <c r="AE15" s="79"/>
    </row>
    <row r="16" s="56" customFormat="1" ht="214" customHeight="1" spans="1:31">
      <c r="A16" s="81">
        <v>7</v>
      </c>
      <c r="B16" s="81" t="s">
        <v>94</v>
      </c>
      <c r="C16" s="81" t="s">
        <v>44</v>
      </c>
      <c r="D16" s="82" t="s">
        <v>95</v>
      </c>
      <c r="E16" s="81" t="s">
        <v>46</v>
      </c>
      <c r="F16" s="81" t="s">
        <v>56</v>
      </c>
      <c r="G16" s="82" t="s">
        <v>96</v>
      </c>
      <c r="H16" s="82" t="s">
        <v>97</v>
      </c>
      <c r="I16" s="90">
        <v>1</v>
      </c>
      <c r="J16" s="90"/>
      <c r="K16" s="90"/>
      <c r="L16" s="90"/>
      <c r="M16" s="90"/>
      <c r="N16" s="90"/>
      <c r="O16" s="90"/>
      <c r="P16" s="90"/>
      <c r="Q16" s="90">
        <v>21000</v>
      </c>
      <c r="R16" s="91" t="s">
        <v>98</v>
      </c>
      <c r="S16" s="91" t="s">
        <v>99</v>
      </c>
      <c r="T16" s="90">
        <v>98</v>
      </c>
      <c r="U16" s="90">
        <v>97.6532</v>
      </c>
      <c r="V16" s="90"/>
      <c r="W16" s="90"/>
      <c r="X16" s="90"/>
      <c r="Y16" s="90"/>
      <c r="Z16" s="90"/>
      <c r="AA16" s="90">
        <v>0.3468</v>
      </c>
      <c r="AB16" s="90"/>
      <c r="AC16" s="82" t="s">
        <v>100</v>
      </c>
      <c r="AD16" s="82" t="s">
        <v>101</v>
      </c>
      <c r="AE16" s="81" t="s">
        <v>98</v>
      </c>
    </row>
    <row r="17" s="56" customFormat="1" ht="245" customHeight="1" spans="1:31">
      <c r="A17" s="81">
        <v>8</v>
      </c>
      <c r="B17" s="81" t="s">
        <v>102</v>
      </c>
      <c r="C17" s="81" t="s">
        <v>44</v>
      </c>
      <c r="D17" s="82" t="s">
        <v>103</v>
      </c>
      <c r="E17" s="81" t="s">
        <v>46</v>
      </c>
      <c r="F17" s="81" t="s">
        <v>56</v>
      </c>
      <c r="G17" s="82" t="s">
        <v>104</v>
      </c>
      <c r="H17" s="82" t="s">
        <v>105</v>
      </c>
      <c r="I17" s="90">
        <v>1</v>
      </c>
      <c r="J17" s="90"/>
      <c r="K17" s="90"/>
      <c r="L17" s="90"/>
      <c r="M17" s="90"/>
      <c r="N17" s="90"/>
      <c r="O17" s="90"/>
      <c r="P17" s="90"/>
      <c r="Q17" s="90">
        <v>793</v>
      </c>
      <c r="R17" s="91" t="s">
        <v>106</v>
      </c>
      <c r="S17" s="91" t="s">
        <v>107</v>
      </c>
      <c r="T17" s="81">
        <v>4550</v>
      </c>
      <c r="U17" s="81">
        <v>4333</v>
      </c>
      <c r="V17" s="81"/>
      <c r="W17" s="81"/>
      <c r="X17" s="81"/>
      <c r="Y17" s="81"/>
      <c r="Z17" s="81"/>
      <c r="AA17" s="81">
        <v>217</v>
      </c>
      <c r="AB17" s="90"/>
      <c r="AC17" s="104" t="s">
        <v>108</v>
      </c>
      <c r="AD17" s="104" t="s">
        <v>109</v>
      </c>
      <c r="AE17" s="81" t="s">
        <v>98</v>
      </c>
    </row>
    <row r="18" s="56" customFormat="1" ht="126" customHeight="1" spans="1:31">
      <c r="A18" s="81">
        <v>9</v>
      </c>
      <c r="B18" s="81" t="s">
        <v>110</v>
      </c>
      <c r="C18" s="81" t="s">
        <v>44</v>
      </c>
      <c r="D18" s="82" t="s">
        <v>111</v>
      </c>
      <c r="E18" s="86" t="s">
        <v>46</v>
      </c>
      <c r="F18" s="87" t="s">
        <v>112</v>
      </c>
      <c r="G18" s="87" t="s">
        <v>113</v>
      </c>
      <c r="H18" s="87" t="s">
        <v>114</v>
      </c>
      <c r="I18" s="90">
        <v>1</v>
      </c>
      <c r="J18" s="90"/>
      <c r="K18" s="90"/>
      <c r="L18" s="90"/>
      <c r="M18" s="90"/>
      <c r="N18" s="90"/>
      <c r="O18" s="90"/>
      <c r="P18" s="90"/>
      <c r="Q18" s="90">
        <v>113</v>
      </c>
      <c r="R18" s="87" t="s">
        <v>115</v>
      </c>
      <c r="S18" s="87" t="s">
        <v>116</v>
      </c>
      <c r="T18" s="81">
        <v>200</v>
      </c>
      <c r="U18" s="81">
        <v>200</v>
      </c>
      <c r="V18" s="81"/>
      <c r="W18" s="81"/>
      <c r="X18" s="81"/>
      <c r="Y18" s="81"/>
      <c r="Z18" s="81"/>
      <c r="AA18" s="81"/>
      <c r="AB18" s="90"/>
      <c r="AC18" s="87" t="s">
        <v>117</v>
      </c>
      <c r="AD18" s="87" t="s">
        <v>118</v>
      </c>
      <c r="AE18" s="81" t="s">
        <v>98</v>
      </c>
    </row>
    <row r="19" s="58" customFormat="1" ht="166" customHeight="1" spans="1:31">
      <c r="A19" s="81">
        <v>10</v>
      </c>
      <c r="B19" s="86" t="s">
        <v>119</v>
      </c>
      <c r="C19" s="86" t="s">
        <v>44</v>
      </c>
      <c r="D19" s="87" t="s">
        <v>120</v>
      </c>
      <c r="E19" s="86" t="s">
        <v>46</v>
      </c>
      <c r="F19" s="86" t="s">
        <v>56</v>
      </c>
      <c r="G19" s="87" t="s">
        <v>121</v>
      </c>
      <c r="H19" s="87" t="s">
        <v>122</v>
      </c>
      <c r="I19" s="92">
        <v>1</v>
      </c>
      <c r="J19" s="92"/>
      <c r="K19" s="92"/>
      <c r="L19" s="92"/>
      <c r="M19" s="92"/>
      <c r="N19" s="92"/>
      <c r="O19" s="92"/>
      <c r="P19" s="92"/>
      <c r="Q19" s="92">
        <v>630</v>
      </c>
      <c r="R19" s="96" t="s">
        <v>98</v>
      </c>
      <c r="S19" s="96" t="s">
        <v>99</v>
      </c>
      <c r="T19" s="92">
        <v>380</v>
      </c>
      <c r="U19" s="92">
        <v>380</v>
      </c>
      <c r="V19" s="92"/>
      <c r="W19" s="92"/>
      <c r="X19" s="92"/>
      <c r="Y19" s="92"/>
      <c r="Z19" s="92"/>
      <c r="AA19" s="92"/>
      <c r="AB19" s="92"/>
      <c r="AC19" s="87" t="s">
        <v>123</v>
      </c>
      <c r="AD19" s="87" t="s">
        <v>124</v>
      </c>
      <c r="AE19" s="86" t="s">
        <v>98</v>
      </c>
    </row>
    <row r="20" s="55" customFormat="1" ht="25" customHeight="1" spans="1:31">
      <c r="A20" s="78" t="s">
        <v>41</v>
      </c>
      <c r="B20" s="78" t="s">
        <v>125</v>
      </c>
      <c r="C20" s="79"/>
      <c r="D20" s="80"/>
      <c r="E20" s="78"/>
      <c r="F20" s="78"/>
      <c r="G20" s="80"/>
      <c r="H20" s="80"/>
      <c r="I20" s="78"/>
      <c r="J20" s="78"/>
      <c r="K20" s="78"/>
      <c r="L20" s="78"/>
      <c r="M20" s="78"/>
      <c r="N20" s="78"/>
      <c r="O20" s="78"/>
      <c r="P20" s="78"/>
      <c r="Q20" s="78"/>
      <c r="R20" s="80"/>
      <c r="S20" s="80"/>
      <c r="T20" s="78"/>
      <c r="U20" s="78"/>
      <c r="V20" s="78"/>
      <c r="W20" s="78"/>
      <c r="X20" s="78"/>
      <c r="Y20" s="78"/>
      <c r="Z20" s="78"/>
      <c r="AA20" s="78"/>
      <c r="AB20" s="78"/>
      <c r="AC20" s="80"/>
      <c r="AD20" s="80"/>
      <c r="AE20" s="78"/>
    </row>
    <row r="21" s="57" customFormat="1" ht="25" customHeight="1" spans="1:31">
      <c r="A21" s="78" t="s">
        <v>41</v>
      </c>
      <c r="B21" s="83" t="s">
        <v>126</v>
      </c>
      <c r="C21" s="84"/>
      <c r="D21" s="85"/>
      <c r="E21" s="83"/>
      <c r="F21" s="83"/>
      <c r="G21" s="85"/>
      <c r="H21" s="85"/>
      <c r="I21" s="78">
        <f>SUM(I22:I26)</f>
        <v>5</v>
      </c>
      <c r="J21" s="78">
        <f t="shared" ref="J21:AB21" si="5">SUM(J22:J26)</f>
        <v>0</v>
      </c>
      <c r="K21" s="78">
        <f t="shared" si="5"/>
        <v>0</v>
      </c>
      <c r="L21" s="78">
        <f t="shared" si="5"/>
        <v>0</v>
      </c>
      <c r="M21" s="78">
        <f t="shared" si="5"/>
        <v>0</v>
      </c>
      <c r="N21" s="78">
        <f t="shared" si="5"/>
        <v>0</v>
      </c>
      <c r="O21" s="78">
        <f t="shared" si="5"/>
        <v>0</v>
      </c>
      <c r="P21" s="78">
        <f t="shared" si="5"/>
        <v>0</v>
      </c>
      <c r="Q21" s="78">
        <f t="shared" si="5"/>
        <v>2956</v>
      </c>
      <c r="R21" s="78"/>
      <c r="S21" s="78"/>
      <c r="T21" s="78">
        <f t="shared" si="5"/>
        <v>1910</v>
      </c>
      <c r="U21" s="78">
        <f t="shared" si="5"/>
        <v>719.8</v>
      </c>
      <c r="V21" s="78">
        <f t="shared" si="5"/>
        <v>880</v>
      </c>
      <c r="W21" s="78">
        <f t="shared" si="5"/>
        <v>301.2</v>
      </c>
      <c r="X21" s="78">
        <f t="shared" si="5"/>
        <v>0</v>
      </c>
      <c r="Y21" s="78">
        <f t="shared" si="5"/>
        <v>0</v>
      </c>
      <c r="Z21" s="78">
        <f t="shared" si="5"/>
        <v>0</v>
      </c>
      <c r="AA21" s="78">
        <f t="shared" si="5"/>
        <v>9</v>
      </c>
      <c r="AB21" s="78">
        <f t="shared" si="5"/>
        <v>0</v>
      </c>
      <c r="AC21" s="103"/>
      <c r="AD21" s="103"/>
      <c r="AE21" s="79"/>
    </row>
    <row r="22" s="56" customFormat="1" ht="117" customHeight="1" spans="1:31">
      <c r="A22" s="81">
        <v>11</v>
      </c>
      <c r="B22" s="81" t="s">
        <v>127</v>
      </c>
      <c r="C22" s="81" t="s">
        <v>44</v>
      </c>
      <c r="D22" s="82" t="s">
        <v>128</v>
      </c>
      <c r="E22" s="81" t="s">
        <v>46</v>
      </c>
      <c r="F22" s="81" t="s">
        <v>56</v>
      </c>
      <c r="G22" s="82" t="s">
        <v>113</v>
      </c>
      <c r="H22" s="82" t="s">
        <v>129</v>
      </c>
      <c r="I22" s="90">
        <v>1</v>
      </c>
      <c r="J22" s="90"/>
      <c r="K22" s="90"/>
      <c r="L22" s="90"/>
      <c r="M22" s="90"/>
      <c r="N22" s="90"/>
      <c r="O22" s="90"/>
      <c r="P22" s="90"/>
      <c r="Q22" s="90">
        <v>520</v>
      </c>
      <c r="R22" s="91" t="s">
        <v>115</v>
      </c>
      <c r="S22" s="91" t="s">
        <v>116</v>
      </c>
      <c r="T22" s="90">
        <v>660</v>
      </c>
      <c r="U22" s="90"/>
      <c r="V22" s="90">
        <v>660</v>
      </c>
      <c r="W22" s="90"/>
      <c r="X22" s="90"/>
      <c r="Y22" s="90"/>
      <c r="Z22" s="90"/>
      <c r="AA22" s="90"/>
      <c r="AB22" s="90"/>
      <c r="AC22" s="82" t="s">
        <v>130</v>
      </c>
      <c r="AD22" s="82" t="s">
        <v>131</v>
      </c>
      <c r="AE22" s="81" t="s">
        <v>98</v>
      </c>
    </row>
    <row r="23" s="56" customFormat="1" ht="106" customHeight="1" spans="1:31">
      <c r="A23" s="81">
        <v>12</v>
      </c>
      <c r="B23" s="81" t="s">
        <v>132</v>
      </c>
      <c r="C23" s="81" t="s">
        <v>44</v>
      </c>
      <c r="D23" s="82" t="s">
        <v>133</v>
      </c>
      <c r="E23" s="81" t="s">
        <v>46</v>
      </c>
      <c r="F23" s="81" t="s">
        <v>56</v>
      </c>
      <c r="G23" s="82" t="s">
        <v>134</v>
      </c>
      <c r="H23" s="82" t="s">
        <v>135</v>
      </c>
      <c r="I23" s="90">
        <v>1</v>
      </c>
      <c r="J23" s="90"/>
      <c r="K23" s="90"/>
      <c r="L23" s="90"/>
      <c r="M23" s="90"/>
      <c r="N23" s="90"/>
      <c r="O23" s="90"/>
      <c r="P23" s="90"/>
      <c r="Q23" s="90">
        <v>320</v>
      </c>
      <c r="R23" s="91" t="s">
        <v>136</v>
      </c>
      <c r="S23" s="91" t="s">
        <v>137</v>
      </c>
      <c r="T23" s="90">
        <v>340</v>
      </c>
      <c r="U23" s="90">
        <v>329.8</v>
      </c>
      <c r="V23" s="90"/>
      <c r="W23" s="90">
        <v>1.2</v>
      </c>
      <c r="X23" s="90"/>
      <c r="Y23" s="90"/>
      <c r="Z23" s="90"/>
      <c r="AA23" s="90">
        <v>9</v>
      </c>
      <c r="AB23" s="90"/>
      <c r="AC23" s="82" t="s">
        <v>138</v>
      </c>
      <c r="AD23" s="82" t="s">
        <v>139</v>
      </c>
      <c r="AE23" s="81" t="s">
        <v>98</v>
      </c>
    </row>
    <row r="24" s="56" customFormat="1" ht="100" customHeight="1" spans="1:31">
      <c r="A24" s="81">
        <v>13</v>
      </c>
      <c r="B24" s="81" t="s">
        <v>140</v>
      </c>
      <c r="C24" s="81" t="s">
        <v>44</v>
      </c>
      <c r="D24" s="82" t="s">
        <v>141</v>
      </c>
      <c r="E24" s="81" t="s">
        <v>46</v>
      </c>
      <c r="F24" s="81" t="s">
        <v>142</v>
      </c>
      <c r="G24" s="82" t="s">
        <v>143</v>
      </c>
      <c r="H24" s="82" t="s">
        <v>144</v>
      </c>
      <c r="I24" s="90">
        <v>1</v>
      </c>
      <c r="J24" s="90"/>
      <c r="K24" s="90"/>
      <c r="L24" s="90"/>
      <c r="M24" s="90"/>
      <c r="N24" s="90"/>
      <c r="O24" s="90"/>
      <c r="P24" s="90"/>
      <c r="Q24" s="90">
        <v>771</v>
      </c>
      <c r="R24" s="91" t="s">
        <v>145</v>
      </c>
      <c r="S24" s="91" t="s">
        <v>146</v>
      </c>
      <c r="T24" s="90">
        <v>220</v>
      </c>
      <c r="U24" s="90"/>
      <c r="V24" s="90">
        <v>220</v>
      </c>
      <c r="W24" s="90"/>
      <c r="X24" s="90"/>
      <c r="Y24" s="90"/>
      <c r="Z24" s="90"/>
      <c r="AA24" s="90"/>
      <c r="AB24" s="90"/>
      <c r="AC24" s="82" t="s">
        <v>147</v>
      </c>
      <c r="AD24" s="82" t="s">
        <v>148</v>
      </c>
      <c r="AE24" s="81" t="s">
        <v>98</v>
      </c>
    </row>
    <row r="25" s="58" customFormat="1" ht="192" customHeight="1" spans="1:31">
      <c r="A25" s="81">
        <v>14</v>
      </c>
      <c r="B25" s="86" t="s">
        <v>149</v>
      </c>
      <c r="C25" s="86" t="s">
        <v>44</v>
      </c>
      <c r="D25" s="87" t="s">
        <v>150</v>
      </c>
      <c r="E25" s="86" t="s">
        <v>46</v>
      </c>
      <c r="F25" s="86" t="s">
        <v>151</v>
      </c>
      <c r="G25" s="87" t="s">
        <v>152</v>
      </c>
      <c r="H25" s="87" t="s">
        <v>153</v>
      </c>
      <c r="I25" s="92">
        <v>1</v>
      </c>
      <c r="J25" s="92"/>
      <c r="K25" s="92"/>
      <c r="L25" s="92"/>
      <c r="M25" s="92"/>
      <c r="N25" s="92"/>
      <c r="O25" s="92"/>
      <c r="P25" s="92"/>
      <c r="Q25" s="92">
        <v>805</v>
      </c>
      <c r="R25" s="96" t="s">
        <v>98</v>
      </c>
      <c r="S25" s="96" t="s">
        <v>99</v>
      </c>
      <c r="T25" s="92">
        <v>390</v>
      </c>
      <c r="U25" s="92">
        <v>390</v>
      </c>
      <c r="V25" s="92"/>
      <c r="W25" s="92"/>
      <c r="X25" s="92"/>
      <c r="Y25" s="92"/>
      <c r="Z25" s="92"/>
      <c r="AA25" s="92"/>
      <c r="AB25" s="92"/>
      <c r="AC25" s="87" t="s">
        <v>154</v>
      </c>
      <c r="AD25" s="87" t="s">
        <v>155</v>
      </c>
      <c r="AE25" s="86" t="s">
        <v>98</v>
      </c>
    </row>
    <row r="26" s="59" customFormat="1" ht="221" customHeight="1" spans="1:31">
      <c r="A26" s="81">
        <v>15</v>
      </c>
      <c r="B26" s="81" t="s">
        <v>156</v>
      </c>
      <c r="C26" s="81" t="s">
        <v>44</v>
      </c>
      <c r="D26" s="82" t="s">
        <v>157</v>
      </c>
      <c r="E26" s="81" t="s">
        <v>46</v>
      </c>
      <c r="F26" s="81" t="s">
        <v>56</v>
      </c>
      <c r="G26" s="82" t="s">
        <v>48</v>
      </c>
      <c r="H26" s="82" t="s">
        <v>158</v>
      </c>
      <c r="I26" s="81">
        <v>1</v>
      </c>
      <c r="J26" s="81"/>
      <c r="K26" s="81"/>
      <c r="L26" s="81"/>
      <c r="M26" s="81"/>
      <c r="N26" s="81"/>
      <c r="O26" s="81"/>
      <c r="P26" s="81"/>
      <c r="Q26" s="81">
        <v>540</v>
      </c>
      <c r="R26" s="82" t="s">
        <v>74</v>
      </c>
      <c r="S26" s="82" t="s">
        <v>75</v>
      </c>
      <c r="T26" s="81">
        <v>300</v>
      </c>
      <c r="U26" s="81"/>
      <c r="V26" s="81"/>
      <c r="W26" s="81">
        <v>300</v>
      </c>
      <c r="X26" s="81"/>
      <c r="Y26" s="81"/>
      <c r="Z26" s="81"/>
      <c r="AA26" s="81"/>
      <c r="AB26" s="81"/>
      <c r="AC26" s="82" t="s">
        <v>159</v>
      </c>
      <c r="AD26" s="82" t="s">
        <v>160</v>
      </c>
      <c r="AE26" s="81" t="s">
        <v>98</v>
      </c>
    </row>
    <row r="27" s="55" customFormat="1" ht="25" customHeight="1" spans="1:31">
      <c r="A27" s="78" t="s">
        <v>41</v>
      </c>
      <c r="B27" s="78" t="s">
        <v>161</v>
      </c>
      <c r="C27" s="79"/>
      <c r="D27" s="80"/>
      <c r="E27" s="78"/>
      <c r="F27" s="78"/>
      <c r="G27" s="80"/>
      <c r="H27" s="80"/>
      <c r="I27" s="78">
        <f>SUM(I28:I29)</f>
        <v>2</v>
      </c>
      <c r="J27" s="78"/>
      <c r="K27" s="78"/>
      <c r="L27" s="78"/>
      <c r="M27" s="78"/>
      <c r="N27" s="78"/>
      <c r="O27" s="78"/>
      <c r="P27" s="78"/>
      <c r="Q27" s="78">
        <f>SUM(Q28:Q29)</f>
        <v>1930</v>
      </c>
      <c r="R27" s="78"/>
      <c r="S27" s="78"/>
      <c r="T27" s="78">
        <f>SUM(T28:T29)</f>
        <v>500</v>
      </c>
      <c r="U27" s="78">
        <f>SUM(U28:U29)</f>
        <v>290</v>
      </c>
      <c r="V27" s="78">
        <f>SUM(V28:V29)</f>
        <v>110</v>
      </c>
      <c r="W27" s="78">
        <f>SUM(W28:W29)</f>
        <v>7.5868</v>
      </c>
      <c r="X27" s="78"/>
      <c r="Y27" s="78"/>
      <c r="Z27" s="78"/>
      <c r="AA27" s="78">
        <f>SUM(AA28:AA29)</f>
        <v>92.4132</v>
      </c>
      <c r="AB27" s="78"/>
      <c r="AC27" s="80"/>
      <c r="AD27" s="80"/>
      <c r="AE27" s="78"/>
    </row>
    <row r="28" s="60" customFormat="1" ht="134" customHeight="1" spans="1:31">
      <c r="A28" s="88">
        <v>16</v>
      </c>
      <c r="B28" s="88" t="s">
        <v>162</v>
      </c>
      <c r="C28" s="88" t="s">
        <v>44</v>
      </c>
      <c r="D28" s="89" t="s">
        <v>163</v>
      </c>
      <c r="E28" s="88" t="s">
        <v>80</v>
      </c>
      <c r="F28" s="88" t="s">
        <v>112</v>
      </c>
      <c r="G28" s="89" t="s">
        <v>164</v>
      </c>
      <c r="H28" s="87" t="s">
        <v>165</v>
      </c>
      <c r="I28" s="88">
        <v>1</v>
      </c>
      <c r="J28" s="88"/>
      <c r="K28" s="88"/>
      <c r="L28" s="88"/>
      <c r="M28" s="88"/>
      <c r="N28" s="88"/>
      <c r="O28" s="88"/>
      <c r="P28" s="88"/>
      <c r="Q28" s="88">
        <v>965</v>
      </c>
      <c r="R28" s="88" t="s">
        <v>74</v>
      </c>
      <c r="S28" s="88" t="s">
        <v>75</v>
      </c>
      <c r="T28" s="88">
        <v>110</v>
      </c>
      <c r="U28" s="88"/>
      <c r="V28" s="88">
        <v>110</v>
      </c>
      <c r="W28" s="88"/>
      <c r="X28" s="88"/>
      <c r="Y28" s="88"/>
      <c r="Z28" s="88"/>
      <c r="AA28" s="88"/>
      <c r="AB28" s="88"/>
      <c r="AC28" s="89" t="s">
        <v>166</v>
      </c>
      <c r="AD28" s="89" t="s">
        <v>167</v>
      </c>
      <c r="AE28" s="88" t="s">
        <v>50</v>
      </c>
    </row>
    <row r="29" s="61" customFormat="1" ht="136" customHeight="1" spans="1:31">
      <c r="A29" s="81">
        <v>17</v>
      </c>
      <c r="B29" s="81" t="s">
        <v>168</v>
      </c>
      <c r="C29" s="81" t="s">
        <v>44</v>
      </c>
      <c r="D29" s="82" t="s">
        <v>169</v>
      </c>
      <c r="E29" s="81" t="s">
        <v>46</v>
      </c>
      <c r="F29" s="81" t="s">
        <v>71</v>
      </c>
      <c r="G29" s="82" t="s">
        <v>72</v>
      </c>
      <c r="H29" s="82" t="s">
        <v>170</v>
      </c>
      <c r="I29" s="81">
        <v>1</v>
      </c>
      <c r="J29" s="81"/>
      <c r="K29" s="81"/>
      <c r="L29" s="81"/>
      <c r="M29" s="81"/>
      <c r="N29" s="81"/>
      <c r="O29" s="81"/>
      <c r="P29" s="81"/>
      <c r="Q29" s="90">
        <v>965</v>
      </c>
      <c r="R29" s="91" t="s">
        <v>74</v>
      </c>
      <c r="S29" s="91" t="s">
        <v>75</v>
      </c>
      <c r="T29" s="90">
        <v>390</v>
      </c>
      <c r="U29" s="81">
        <v>290</v>
      </c>
      <c r="V29" s="81"/>
      <c r="W29" s="81">
        <v>7.5868</v>
      </c>
      <c r="X29" s="81"/>
      <c r="Y29" s="81"/>
      <c r="Z29" s="81"/>
      <c r="AA29" s="81">
        <v>92.4132</v>
      </c>
      <c r="AB29" s="81"/>
      <c r="AC29" s="87" t="s">
        <v>171</v>
      </c>
      <c r="AD29" s="87" t="s">
        <v>172</v>
      </c>
      <c r="AE29" s="81" t="s">
        <v>173</v>
      </c>
    </row>
    <row r="30" s="62" customFormat="1" ht="30" customHeight="1" spans="1:31">
      <c r="A30" s="78" t="s">
        <v>41</v>
      </c>
      <c r="B30" s="83" t="s">
        <v>174</v>
      </c>
      <c r="C30" s="84"/>
      <c r="D30" s="85"/>
      <c r="E30" s="83"/>
      <c r="F30" s="83"/>
      <c r="G30" s="85"/>
      <c r="H30" s="85"/>
      <c r="I30" s="93"/>
      <c r="J30" s="93"/>
      <c r="K30" s="93"/>
      <c r="L30" s="93"/>
      <c r="M30" s="93"/>
      <c r="N30" s="93"/>
      <c r="O30" s="93"/>
      <c r="P30" s="93"/>
      <c r="Q30" s="93"/>
      <c r="R30" s="97"/>
      <c r="S30" s="97"/>
      <c r="T30" s="93"/>
      <c r="U30" s="93"/>
      <c r="V30" s="93"/>
      <c r="W30" s="93"/>
      <c r="X30" s="93"/>
      <c r="Y30" s="93"/>
      <c r="Z30" s="93"/>
      <c r="AA30" s="93"/>
      <c r="AB30" s="93"/>
      <c r="AC30" s="105"/>
      <c r="AD30" s="105"/>
      <c r="AE30" s="106"/>
    </row>
    <row r="31" s="62" customFormat="1" ht="22" customHeight="1" spans="1:31">
      <c r="A31" s="78" t="s">
        <v>41</v>
      </c>
      <c r="B31" s="83" t="s">
        <v>175</v>
      </c>
      <c r="C31" s="84"/>
      <c r="D31" s="85"/>
      <c r="E31" s="83"/>
      <c r="F31" s="83"/>
      <c r="G31" s="85"/>
      <c r="H31" s="85"/>
      <c r="I31" s="93"/>
      <c r="J31" s="94"/>
      <c r="K31" s="94"/>
      <c r="L31" s="94"/>
      <c r="M31" s="94"/>
      <c r="N31" s="94"/>
      <c r="O31" s="94"/>
      <c r="P31" s="94"/>
      <c r="Q31" s="98"/>
      <c r="R31" s="99"/>
      <c r="S31" s="99"/>
      <c r="T31" s="100"/>
      <c r="U31" s="100"/>
      <c r="V31" s="100"/>
      <c r="W31" s="100"/>
      <c r="X31" s="100"/>
      <c r="Y31" s="100"/>
      <c r="Z31" s="100"/>
      <c r="AA31" s="100"/>
      <c r="AB31" s="100"/>
      <c r="AC31" s="107"/>
      <c r="AD31" s="107"/>
      <c r="AE31" s="100"/>
    </row>
    <row r="32" s="57" customFormat="1" ht="25" customHeight="1" spans="1:31">
      <c r="A32" s="78" t="s">
        <v>41</v>
      </c>
      <c r="B32" s="83" t="s">
        <v>176</v>
      </c>
      <c r="C32" s="84"/>
      <c r="D32" s="85"/>
      <c r="E32" s="83"/>
      <c r="F32" s="83"/>
      <c r="G32" s="85"/>
      <c r="H32" s="85"/>
      <c r="I32" s="78">
        <f>SUM(I33:I35)</f>
        <v>3</v>
      </c>
      <c r="J32" s="78">
        <f t="shared" ref="J32:AB32" si="6">SUM(J33:J35)</f>
        <v>0</v>
      </c>
      <c r="K32" s="78">
        <f t="shared" si="6"/>
        <v>0</v>
      </c>
      <c r="L32" s="78">
        <f t="shared" si="6"/>
        <v>0</v>
      </c>
      <c r="M32" s="78">
        <f t="shared" si="6"/>
        <v>0</v>
      </c>
      <c r="N32" s="78">
        <f t="shared" si="6"/>
        <v>0</v>
      </c>
      <c r="O32" s="78">
        <f t="shared" si="6"/>
        <v>0</v>
      </c>
      <c r="P32" s="78">
        <f t="shared" si="6"/>
        <v>0</v>
      </c>
      <c r="Q32" s="78">
        <f t="shared" si="6"/>
        <v>2276</v>
      </c>
      <c r="R32" s="78">
        <f t="shared" si="6"/>
        <v>0</v>
      </c>
      <c r="S32" s="78">
        <f t="shared" si="6"/>
        <v>0</v>
      </c>
      <c r="T32" s="78">
        <f t="shared" si="6"/>
        <v>148</v>
      </c>
      <c r="U32" s="78">
        <f t="shared" si="6"/>
        <v>94.284</v>
      </c>
      <c r="V32" s="78">
        <f t="shared" si="6"/>
        <v>0</v>
      </c>
      <c r="W32" s="78">
        <f t="shared" si="6"/>
        <v>52.916</v>
      </c>
      <c r="X32" s="78">
        <f t="shared" si="6"/>
        <v>0</v>
      </c>
      <c r="Y32" s="78">
        <f t="shared" si="6"/>
        <v>0</v>
      </c>
      <c r="Z32" s="78">
        <f t="shared" si="6"/>
        <v>0</v>
      </c>
      <c r="AA32" s="78">
        <f t="shared" si="6"/>
        <v>0.8</v>
      </c>
      <c r="AB32" s="78">
        <f t="shared" si="6"/>
        <v>0</v>
      </c>
      <c r="AC32" s="103"/>
      <c r="AD32" s="103"/>
      <c r="AE32" s="79"/>
    </row>
    <row r="33" s="56" customFormat="1" ht="178" customHeight="1" spans="1:31">
      <c r="A33" s="81">
        <v>18</v>
      </c>
      <c r="B33" s="90" t="s">
        <v>177</v>
      </c>
      <c r="C33" s="90" t="s">
        <v>44</v>
      </c>
      <c r="D33" s="91" t="s">
        <v>178</v>
      </c>
      <c r="E33" s="90" t="s">
        <v>46</v>
      </c>
      <c r="F33" s="90" t="s">
        <v>179</v>
      </c>
      <c r="G33" s="91" t="s">
        <v>180</v>
      </c>
      <c r="H33" s="91" t="s">
        <v>181</v>
      </c>
      <c r="I33" s="81">
        <v>1</v>
      </c>
      <c r="J33" s="81"/>
      <c r="K33" s="81"/>
      <c r="L33" s="81"/>
      <c r="M33" s="81"/>
      <c r="N33" s="81"/>
      <c r="O33" s="81"/>
      <c r="P33" s="81"/>
      <c r="Q33" s="81">
        <v>694</v>
      </c>
      <c r="R33" s="82" t="s">
        <v>145</v>
      </c>
      <c r="S33" s="91" t="s">
        <v>146</v>
      </c>
      <c r="T33" s="81">
        <v>50</v>
      </c>
      <c r="U33" s="81"/>
      <c r="V33" s="81"/>
      <c r="W33" s="81">
        <v>50</v>
      </c>
      <c r="X33" s="81"/>
      <c r="Y33" s="81"/>
      <c r="Z33" s="81"/>
      <c r="AA33" s="81"/>
      <c r="AB33" s="90"/>
      <c r="AC33" s="82" t="s">
        <v>182</v>
      </c>
      <c r="AD33" s="82" t="s">
        <v>183</v>
      </c>
      <c r="AE33" s="81" t="s">
        <v>50</v>
      </c>
    </row>
    <row r="34" s="56" customFormat="1" ht="143" customHeight="1" spans="1:31">
      <c r="A34" s="81">
        <v>19</v>
      </c>
      <c r="B34" s="81" t="s">
        <v>184</v>
      </c>
      <c r="C34" s="81" t="s">
        <v>44</v>
      </c>
      <c r="D34" s="82" t="s">
        <v>185</v>
      </c>
      <c r="E34" s="81" t="s">
        <v>46</v>
      </c>
      <c r="F34" s="81" t="s">
        <v>151</v>
      </c>
      <c r="G34" s="82" t="s">
        <v>134</v>
      </c>
      <c r="H34" s="82" t="s">
        <v>186</v>
      </c>
      <c r="I34" s="81">
        <v>1</v>
      </c>
      <c r="J34" s="81"/>
      <c r="K34" s="81"/>
      <c r="L34" s="81"/>
      <c r="M34" s="81"/>
      <c r="N34" s="81"/>
      <c r="O34" s="81"/>
      <c r="P34" s="81"/>
      <c r="Q34" s="81">
        <v>782</v>
      </c>
      <c r="R34" s="82" t="s">
        <v>136</v>
      </c>
      <c r="S34" s="82" t="s">
        <v>137</v>
      </c>
      <c r="T34" s="81">
        <v>49</v>
      </c>
      <c r="U34" s="81">
        <v>47.142</v>
      </c>
      <c r="V34" s="81"/>
      <c r="W34" s="81">
        <v>1.458</v>
      </c>
      <c r="X34" s="81"/>
      <c r="Y34" s="81"/>
      <c r="Z34" s="81"/>
      <c r="AA34" s="81">
        <v>0.4</v>
      </c>
      <c r="AB34" s="81"/>
      <c r="AC34" s="82" t="s">
        <v>187</v>
      </c>
      <c r="AD34" s="82" t="s">
        <v>188</v>
      </c>
      <c r="AE34" s="81" t="s">
        <v>50</v>
      </c>
    </row>
    <row r="35" s="56" customFormat="1" ht="137" customHeight="1" spans="1:31">
      <c r="A35" s="81">
        <v>20</v>
      </c>
      <c r="B35" s="81" t="s">
        <v>189</v>
      </c>
      <c r="C35" s="81" t="s">
        <v>44</v>
      </c>
      <c r="D35" s="82" t="s">
        <v>190</v>
      </c>
      <c r="E35" s="81" t="s">
        <v>46</v>
      </c>
      <c r="F35" s="81" t="s">
        <v>151</v>
      </c>
      <c r="G35" s="82" t="s">
        <v>191</v>
      </c>
      <c r="H35" s="82" t="s">
        <v>186</v>
      </c>
      <c r="I35" s="81">
        <v>1</v>
      </c>
      <c r="J35" s="81"/>
      <c r="K35" s="81"/>
      <c r="L35" s="81"/>
      <c r="M35" s="81"/>
      <c r="N35" s="81"/>
      <c r="O35" s="81"/>
      <c r="P35" s="81"/>
      <c r="Q35" s="81">
        <v>800</v>
      </c>
      <c r="R35" s="82" t="s">
        <v>115</v>
      </c>
      <c r="S35" s="82" t="s">
        <v>116</v>
      </c>
      <c r="T35" s="81">
        <v>49</v>
      </c>
      <c r="U35" s="81">
        <v>47.142</v>
      </c>
      <c r="V35" s="81"/>
      <c r="W35" s="81">
        <v>1.458</v>
      </c>
      <c r="X35" s="81"/>
      <c r="Y35" s="81"/>
      <c r="Z35" s="81"/>
      <c r="AA35" s="81">
        <v>0.4</v>
      </c>
      <c r="AB35" s="81"/>
      <c r="AC35" s="82" t="s">
        <v>187</v>
      </c>
      <c r="AD35" s="82" t="s">
        <v>188</v>
      </c>
      <c r="AE35" s="81" t="s">
        <v>50</v>
      </c>
    </row>
    <row r="36" s="55" customFormat="1" ht="25" customHeight="1" spans="1:31">
      <c r="A36" s="78" t="s">
        <v>39</v>
      </c>
      <c r="B36" s="78" t="s">
        <v>192</v>
      </c>
      <c r="C36" s="79"/>
      <c r="D36" s="80"/>
      <c r="E36" s="78"/>
      <c r="F36" s="78"/>
      <c r="G36" s="80"/>
      <c r="H36" s="80"/>
      <c r="I36" s="78">
        <f>I37+I41+I44+I45</f>
        <v>5</v>
      </c>
      <c r="J36" s="78">
        <f t="shared" ref="J36:AB36" si="7">J37+J41+J44+J45</f>
        <v>0</v>
      </c>
      <c r="K36" s="78">
        <f t="shared" si="7"/>
        <v>0</v>
      </c>
      <c r="L36" s="78">
        <f t="shared" si="7"/>
        <v>0</v>
      </c>
      <c r="M36" s="78">
        <f t="shared" si="7"/>
        <v>0</v>
      </c>
      <c r="N36" s="78">
        <f t="shared" si="7"/>
        <v>0</v>
      </c>
      <c r="O36" s="78">
        <f t="shared" si="7"/>
        <v>0</v>
      </c>
      <c r="P36" s="78">
        <f t="shared" si="7"/>
        <v>0</v>
      </c>
      <c r="Q36" s="78">
        <f t="shared" si="7"/>
        <v>40971</v>
      </c>
      <c r="R36" s="78">
        <f t="shared" si="7"/>
        <v>0</v>
      </c>
      <c r="S36" s="78">
        <f t="shared" si="7"/>
        <v>0</v>
      </c>
      <c r="T36" s="78">
        <f t="shared" si="7"/>
        <v>5750</v>
      </c>
      <c r="U36" s="78">
        <f t="shared" si="7"/>
        <v>4882.4</v>
      </c>
      <c r="V36" s="78">
        <f t="shared" si="7"/>
        <v>600</v>
      </c>
      <c r="W36" s="78">
        <f t="shared" si="7"/>
        <v>67.7</v>
      </c>
      <c r="X36" s="78">
        <f t="shared" si="7"/>
        <v>0</v>
      </c>
      <c r="Y36" s="78">
        <f t="shared" si="7"/>
        <v>53</v>
      </c>
      <c r="Z36" s="78">
        <f t="shared" si="7"/>
        <v>0</v>
      </c>
      <c r="AA36" s="78">
        <f t="shared" si="7"/>
        <v>146.9</v>
      </c>
      <c r="AB36" s="78">
        <f t="shared" si="7"/>
        <v>0</v>
      </c>
      <c r="AC36" s="80"/>
      <c r="AD36" s="80"/>
      <c r="AE36" s="78"/>
    </row>
    <row r="37" s="55" customFormat="1" ht="25" customHeight="1" spans="1:31">
      <c r="A37" s="78" t="s">
        <v>41</v>
      </c>
      <c r="B37" s="78" t="s">
        <v>193</v>
      </c>
      <c r="C37" s="79"/>
      <c r="D37" s="80"/>
      <c r="E37" s="78"/>
      <c r="F37" s="78"/>
      <c r="G37" s="80"/>
      <c r="H37" s="80"/>
      <c r="I37" s="78">
        <f>SUM(I38:I40)</f>
        <v>3</v>
      </c>
      <c r="J37" s="78">
        <f t="shared" ref="J37:AB37" si="8">SUM(J38:J40)</f>
        <v>0</v>
      </c>
      <c r="K37" s="78">
        <f t="shared" si="8"/>
        <v>0</v>
      </c>
      <c r="L37" s="78">
        <f t="shared" si="8"/>
        <v>0</v>
      </c>
      <c r="M37" s="78">
        <f t="shared" si="8"/>
        <v>0</v>
      </c>
      <c r="N37" s="78">
        <f t="shared" si="8"/>
        <v>0</v>
      </c>
      <c r="O37" s="78">
        <f t="shared" si="8"/>
        <v>0</v>
      </c>
      <c r="P37" s="78">
        <f t="shared" si="8"/>
        <v>0</v>
      </c>
      <c r="Q37" s="78">
        <f t="shared" si="8"/>
        <v>971</v>
      </c>
      <c r="R37" s="78">
        <f t="shared" si="8"/>
        <v>0</v>
      </c>
      <c r="S37" s="78">
        <f t="shared" si="8"/>
        <v>0</v>
      </c>
      <c r="T37" s="78">
        <f t="shared" si="8"/>
        <v>2350</v>
      </c>
      <c r="U37" s="78">
        <f t="shared" si="8"/>
        <v>2142.4</v>
      </c>
      <c r="V37" s="78">
        <f t="shared" si="8"/>
        <v>0</v>
      </c>
      <c r="W37" s="78">
        <f t="shared" si="8"/>
        <v>7.7</v>
      </c>
      <c r="X37" s="78">
        <f t="shared" si="8"/>
        <v>0</v>
      </c>
      <c r="Y37" s="78">
        <f t="shared" si="8"/>
        <v>53</v>
      </c>
      <c r="Z37" s="78">
        <f t="shared" si="8"/>
        <v>0</v>
      </c>
      <c r="AA37" s="78">
        <f t="shared" si="8"/>
        <v>146.9</v>
      </c>
      <c r="AB37" s="78">
        <f t="shared" si="8"/>
        <v>0</v>
      </c>
      <c r="AC37" s="80"/>
      <c r="AD37" s="80"/>
      <c r="AE37" s="78"/>
    </row>
    <row r="38" s="61" customFormat="1" ht="257" customHeight="1" spans="1:31">
      <c r="A38" s="81">
        <v>21</v>
      </c>
      <c r="B38" s="81" t="s">
        <v>194</v>
      </c>
      <c r="C38" s="81" t="s">
        <v>44</v>
      </c>
      <c r="D38" s="82" t="s">
        <v>195</v>
      </c>
      <c r="E38" s="81" t="s">
        <v>46</v>
      </c>
      <c r="F38" s="81" t="s">
        <v>179</v>
      </c>
      <c r="G38" s="82" t="s">
        <v>104</v>
      </c>
      <c r="H38" s="82" t="s">
        <v>196</v>
      </c>
      <c r="I38" s="90">
        <v>1</v>
      </c>
      <c r="J38" s="90"/>
      <c r="K38" s="90"/>
      <c r="L38" s="90"/>
      <c r="M38" s="90"/>
      <c r="N38" s="90"/>
      <c r="O38" s="90"/>
      <c r="P38" s="90"/>
      <c r="Q38" s="90">
        <v>129</v>
      </c>
      <c r="R38" s="91" t="s">
        <v>106</v>
      </c>
      <c r="S38" s="91" t="s">
        <v>107</v>
      </c>
      <c r="T38" s="90">
        <v>280</v>
      </c>
      <c r="U38" s="90">
        <v>244.2</v>
      </c>
      <c r="V38" s="90"/>
      <c r="W38" s="90">
        <v>7.7</v>
      </c>
      <c r="X38" s="90"/>
      <c r="Y38" s="90"/>
      <c r="Z38" s="90"/>
      <c r="AA38" s="90">
        <v>28.1</v>
      </c>
      <c r="AB38" s="90"/>
      <c r="AC38" s="82" t="s">
        <v>197</v>
      </c>
      <c r="AD38" s="82" t="s">
        <v>198</v>
      </c>
      <c r="AE38" s="81" t="s">
        <v>199</v>
      </c>
    </row>
    <row r="39" s="61" customFormat="1" ht="173" customHeight="1" spans="1:31">
      <c r="A39" s="81">
        <v>22</v>
      </c>
      <c r="B39" s="81" t="s">
        <v>200</v>
      </c>
      <c r="C39" s="81" t="s">
        <v>44</v>
      </c>
      <c r="D39" s="82" t="s">
        <v>201</v>
      </c>
      <c r="E39" s="81" t="s">
        <v>80</v>
      </c>
      <c r="F39" s="81" t="s">
        <v>56</v>
      </c>
      <c r="G39" s="82" t="s">
        <v>202</v>
      </c>
      <c r="H39" s="82" t="s">
        <v>203</v>
      </c>
      <c r="I39" s="90">
        <v>1</v>
      </c>
      <c r="J39" s="90"/>
      <c r="K39" s="90"/>
      <c r="L39" s="90"/>
      <c r="M39" s="90"/>
      <c r="N39" s="90"/>
      <c r="O39" s="90"/>
      <c r="P39" s="90"/>
      <c r="Q39" s="90">
        <v>342</v>
      </c>
      <c r="R39" s="91" t="s">
        <v>204</v>
      </c>
      <c r="S39" s="91" t="s">
        <v>205</v>
      </c>
      <c r="T39" s="90">
        <v>370</v>
      </c>
      <c r="U39" s="90">
        <v>327</v>
      </c>
      <c r="V39" s="90"/>
      <c r="W39" s="90"/>
      <c r="X39" s="90"/>
      <c r="Y39" s="90"/>
      <c r="Z39" s="90"/>
      <c r="AA39" s="90">
        <v>43</v>
      </c>
      <c r="AB39" s="90"/>
      <c r="AC39" s="82" t="s">
        <v>206</v>
      </c>
      <c r="AD39" s="82" t="s">
        <v>207</v>
      </c>
      <c r="AE39" s="81" t="s">
        <v>199</v>
      </c>
    </row>
    <row r="40" s="61" customFormat="1" ht="334" customHeight="1" spans="1:31">
      <c r="A40" s="81">
        <v>23</v>
      </c>
      <c r="B40" s="81" t="s">
        <v>208</v>
      </c>
      <c r="C40" s="81" t="s">
        <v>44</v>
      </c>
      <c r="D40" s="82" t="s">
        <v>209</v>
      </c>
      <c r="E40" s="81" t="s">
        <v>46</v>
      </c>
      <c r="F40" s="81" t="s">
        <v>56</v>
      </c>
      <c r="G40" s="82" t="s">
        <v>48</v>
      </c>
      <c r="H40" s="82" t="s">
        <v>210</v>
      </c>
      <c r="I40" s="90">
        <v>1</v>
      </c>
      <c r="J40" s="90"/>
      <c r="K40" s="90"/>
      <c r="L40" s="90"/>
      <c r="M40" s="90"/>
      <c r="N40" s="90"/>
      <c r="O40" s="90"/>
      <c r="P40" s="90"/>
      <c r="Q40" s="90">
        <v>500</v>
      </c>
      <c r="R40" s="91" t="s">
        <v>50</v>
      </c>
      <c r="S40" s="91" t="s">
        <v>51</v>
      </c>
      <c r="T40" s="90">
        <v>1700</v>
      </c>
      <c r="U40" s="90">
        <v>1571.2</v>
      </c>
      <c r="V40" s="90"/>
      <c r="W40" s="90"/>
      <c r="X40" s="90"/>
      <c r="Y40" s="90">
        <v>53</v>
      </c>
      <c r="Z40" s="90"/>
      <c r="AA40" s="90">
        <v>75.8</v>
      </c>
      <c r="AB40" s="90"/>
      <c r="AC40" s="82" t="s">
        <v>211</v>
      </c>
      <c r="AD40" s="82" t="s">
        <v>212</v>
      </c>
      <c r="AE40" s="81" t="s">
        <v>50</v>
      </c>
    </row>
    <row r="41" s="55" customFormat="1" ht="25" customHeight="1" spans="1:31">
      <c r="A41" s="78" t="s">
        <v>41</v>
      </c>
      <c r="B41" s="78" t="s">
        <v>213</v>
      </c>
      <c r="C41" s="79"/>
      <c r="D41" s="80"/>
      <c r="E41" s="78"/>
      <c r="F41" s="78"/>
      <c r="G41" s="80"/>
      <c r="H41" s="80"/>
      <c r="I41" s="78">
        <f>SUM(I42:I43)</f>
        <v>2</v>
      </c>
      <c r="J41" s="78">
        <f t="shared" ref="J41:AB41" si="9">SUM(J42:J43)</f>
        <v>0</v>
      </c>
      <c r="K41" s="78">
        <f t="shared" si="9"/>
        <v>0</v>
      </c>
      <c r="L41" s="78">
        <f t="shared" si="9"/>
        <v>0</v>
      </c>
      <c r="M41" s="78">
        <f t="shared" si="9"/>
        <v>0</v>
      </c>
      <c r="N41" s="78">
        <f t="shared" si="9"/>
        <v>0</v>
      </c>
      <c r="O41" s="78">
        <f t="shared" si="9"/>
        <v>0</v>
      </c>
      <c r="P41" s="78">
        <f t="shared" si="9"/>
        <v>0</v>
      </c>
      <c r="Q41" s="78">
        <f t="shared" si="9"/>
        <v>40000</v>
      </c>
      <c r="R41" s="78">
        <f t="shared" si="9"/>
        <v>0</v>
      </c>
      <c r="S41" s="78">
        <f t="shared" si="9"/>
        <v>0</v>
      </c>
      <c r="T41" s="78">
        <f t="shared" si="9"/>
        <v>3400</v>
      </c>
      <c r="U41" s="78">
        <f t="shared" si="9"/>
        <v>2740</v>
      </c>
      <c r="V41" s="78">
        <f t="shared" si="9"/>
        <v>600</v>
      </c>
      <c r="W41" s="78">
        <f t="shared" si="9"/>
        <v>60</v>
      </c>
      <c r="X41" s="78">
        <f t="shared" si="9"/>
        <v>0</v>
      </c>
      <c r="Y41" s="78">
        <f t="shared" si="9"/>
        <v>0</v>
      </c>
      <c r="Z41" s="78">
        <f t="shared" si="9"/>
        <v>0</v>
      </c>
      <c r="AA41" s="78">
        <f t="shared" si="9"/>
        <v>0</v>
      </c>
      <c r="AB41" s="78">
        <f t="shared" si="9"/>
        <v>0</v>
      </c>
      <c r="AC41" s="80"/>
      <c r="AD41" s="80"/>
      <c r="AE41" s="78"/>
    </row>
    <row r="42" s="61" customFormat="1" ht="209" customHeight="1" spans="1:31">
      <c r="A42" s="81">
        <v>24</v>
      </c>
      <c r="B42" s="81" t="s">
        <v>214</v>
      </c>
      <c r="C42" s="81" t="s">
        <v>44</v>
      </c>
      <c r="D42" s="82" t="s">
        <v>215</v>
      </c>
      <c r="E42" s="81" t="s">
        <v>46</v>
      </c>
      <c r="F42" s="81" t="s">
        <v>56</v>
      </c>
      <c r="G42" s="82" t="s">
        <v>202</v>
      </c>
      <c r="H42" s="82" t="s">
        <v>216</v>
      </c>
      <c r="I42" s="90">
        <v>1</v>
      </c>
      <c r="J42" s="90"/>
      <c r="K42" s="90"/>
      <c r="L42" s="90"/>
      <c r="M42" s="90"/>
      <c r="N42" s="90"/>
      <c r="O42" s="90"/>
      <c r="P42" s="90"/>
      <c r="Q42" s="90">
        <v>20000</v>
      </c>
      <c r="R42" s="91" t="s">
        <v>98</v>
      </c>
      <c r="S42" s="91" t="s">
        <v>99</v>
      </c>
      <c r="T42" s="90">
        <v>2000</v>
      </c>
      <c r="U42" s="90">
        <v>1940</v>
      </c>
      <c r="V42" s="90"/>
      <c r="W42" s="90">
        <v>60</v>
      </c>
      <c r="X42" s="90"/>
      <c r="Y42" s="90"/>
      <c r="Z42" s="90"/>
      <c r="AA42" s="90"/>
      <c r="AB42" s="90"/>
      <c r="AC42" s="82" t="s">
        <v>217</v>
      </c>
      <c r="AD42" s="82" t="s">
        <v>218</v>
      </c>
      <c r="AE42" s="81" t="s">
        <v>98</v>
      </c>
    </row>
    <row r="43" s="61" customFormat="1" ht="408" customHeight="1" spans="1:31">
      <c r="A43" s="81">
        <v>25</v>
      </c>
      <c r="B43" s="81" t="s">
        <v>219</v>
      </c>
      <c r="C43" s="81" t="s">
        <v>44</v>
      </c>
      <c r="D43" s="82" t="s">
        <v>220</v>
      </c>
      <c r="E43" s="81" t="s">
        <v>46</v>
      </c>
      <c r="F43" s="81" t="s">
        <v>56</v>
      </c>
      <c r="G43" s="82" t="s">
        <v>202</v>
      </c>
      <c r="H43" s="82" t="s">
        <v>221</v>
      </c>
      <c r="I43" s="90">
        <v>1</v>
      </c>
      <c r="J43" s="90"/>
      <c r="K43" s="90"/>
      <c r="L43" s="90"/>
      <c r="M43" s="90"/>
      <c r="N43" s="90"/>
      <c r="O43" s="90"/>
      <c r="P43" s="90"/>
      <c r="Q43" s="90">
        <v>20000</v>
      </c>
      <c r="R43" s="91" t="s">
        <v>98</v>
      </c>
      <c r="S43" s="91" t="s">
        <v>99</v>
      </c>
      <c r="T43" s="90">
        <v>1400</v>
      </c>
      <c r="U43" s="90">
        <v>800</v>
      </c>
      <c r="V43" s="90">
        <v>600</v>
      </c>
      <c r="W43" s="90"/>
      <c r="X43" s="90"/>
      <c r="Y43" s="90"/>
      <c r="Z43" s="90"/>
      <c r="AA43" s="90"/>
      <c r="AB43" s="90"/>
      <c r="AC43" s="104" t="s">
        <v>222</v>
      </c>
      <c r="AD43" s="104" t="s">
        <v>223</v>
      </c>
      <c r="AE43" s="81" t="s">
        <v>50</v>
      </c>
    </row>
    <row r="44" s="55" customFormat="1" ht="25" customHeight="1" spans="1:31">
      <c r="A44" s="78" t="s">
        <v>41</v>
      </c>
      <c r="B44" s="78" t="s">
        <v>224</v>
      </c>
      <c r="C44" s="79"/>
      <c r="D44" s="80"/>
      <c r="E44" s="78"/>
      <c r="F44" s="78"/>
      <c r="G44" s="80"/>
      <c r="H44" s="80"/>
      <c r="I44" s="78"/>
      <c r="J44" s="78"/>
      <c r="K44" s="78"/>
      <c r="L44" s="78"/>
      <c r="M44" s="78"/>
      <c r="N44" s="78"/>
      <c r="O44" s="78"/>
      <c r="P44" s="78"/>
      <c r="Q44" s="78"/>
      <c r="R44" s="80"/>
      <c r="S44" s="80"/>
      <c r="T44" s="78"/>
      <c r="U44" s="78"/>
      <c r="V44" s="78"/>
      <c r="W44" s="78"/>
      <c r="X44" s="78"/>
      <c r="Y44" s="78"/>
      <c r="Z44" s="78"/>
      <c r="AA44" s="78"/>
      <c r="AB44" s="78"/>
      <c r="AC44" s="80"/>
      <c r="AD44" s="80"/>
      <c r="AE44" s="78"/>
    </row>
    <row r="45" s="55" customFormat="1" ht="25" customHeight="1" spans="1:31">
      <c r="A45" s="78" t="s">
        <v>41</v>
      </c>
      <c r="B45" s="78" t="s">
        <v>225</v>
      </c>
      <c r="C45" s="79"/>
      <c r="D45" s="80"/>
      <c r="E45" s="78"/>
      <c r="F45" s="78"/>
      <c r="G45" s="80"/>
      <c r="H45" s="80"/>
      <c r="I45" s="78"/>
      <c r="J45" s="78"/>
      <c r="K45" s="78"/>
      <c r="L45" s="78"/>
      <c r="M45" s="78"/>
      <c r="N45" s="78"/>
      <c r="O45" s="78"/>
      <c r="P45" s="78"/>
      <c r="Q45" s="78"/>
      <c r="R45" s="80"/>
      <c r="S45" s="80"/>
      <c r="T45" s="78"/>
      <c r="U45" s="78"/>
      <c r="V45" s="78"/>
      <c r="W45" s="78"/>
      <c r="X45" s="78"/>
      <c r="Y45" s="78"/>
      <c r="Z45" s="78"/>
      <c r="AA45" s="78"/>
      <c r="AB45" s="78"/>
      <c r="AC45" s="80"/>
      <c r="AD45" s="80"/>
      <c r="AE45" s="78"/>
    </row>
    <row r="46" s="55" customFormat="1" ht="25" customHeight="1" spans="1:31">
      <c r="A46" s="78" t="s">
        <v>39</v>
      </c>
      <c r="B46" s="78" t="s">
        <v>226</v>
      </c>
      <c r="C46" s="79"/>
      <c r="D46" s="80"/>
      <c r="E46" s="78"/>
      <c r="F46" s="78"/>
      <c r="G46" s="80"/>
      <c r="H46" s="80"/>
      <c r="I46" s="78">
        <f>I47+I50</f>
        <v>6</v>
      </c>
      <c r="J46" s="78">
        <f t="shared" ref="J46:AB46" si="10">J47+J50</f>
        <v>0</v>
      </c>
      <c r="K46" s="78">
        <f t="shared" si="10"/>
        <v>0</v>
      </c>
      <c r="L46" s="78">
        <f t="shared" si="10"/>
        <v>0</v>
      </c>
      <c r="M46" s="78">
        <f t="shared" si="10"/>
        <v>0</v>
      </c>
      <c r="N46" s="78">
        <f t="shared" si="10"/>
        <v>0</v>
      </c>
      <c r="O46" s="78">
        <f t="shared" si="10"/>
        <v>0</v>
      </c>
      <c r="P46" s="78">
        <f t="shared" si="10"/>
        <v>0</v>
      </c>
      <c r="Q46" s="78">
        <f t="shared" si="10"/>
        <v>33807</v>
      </c>
      <c r="R46" s="78">
        <f t="shared" si="10"/>
        <v>0</v>
      </c>
      <c r="S46" s="78">
        <f t="shared" si="10"/>
        <v>0</v>
      </c>
      <c r="T46" s="78">
        <f t="shared" si="10"/>
        <v>10625</v>
      </c>
      <c r="U46" s="78">
        <f t="shared" si="10"/>
        <v>2269.56</v>
      </c>
      <c r="V46" s="78">
        <f t="shared" si="10"/>
        <v>0</v>
      </c>
      <c r="W46" s="78">
        <f t="shared" si="10"/>
        <v>120</v>
      </c>
      <c r="X46" s="78">
        <f t="shared" si="10"/>
        <v>7500</v>
      </c>
      <c r="Y46" s="78">
        <f t="shared" si="10"/>
        <v>0</v>
      </c>
      <c r="Z46" s="78">
        <f t="shared" si="10"/>
        <v>0</v>
      </c>
      <c r="AA46" s="78">
        <f t="shared" si="10"/>
        <v>735.44</v>
      </c>
      <c r="AB46" s="78">
        <f t="shared" si="10"/>
        <v>0</v>
      </c>
      <c r="AC46" s="80"/>
      <c r="AD46" s="80"/>
      <c r="AE46" s="78"/>
    </row>
    <row r="47" s="55" customFormat="1" ht="25" customHeight="1" spans="1:31">
      <c r="A47" s="78" t="s">
        <v>41</v>
      </c>
      <c r="B47" s="78" t="s">
        <v>227</v>
      </c>
      <c r="C47" s="79"/>
      <c r="D47" s="80"/>
      <c r="E47" s="78"/>
      <c r="F47" s="78"/>
      <c r="G47" s="80"/>
      <c r="H47" s="80"/>
      <c r="I47" s="78">
        <f>SUM(I48:I49)</f>
        <v>2</v>
      </c>
      <c r="J47" s="78">
        <f t="shared" ref="J47:AB47" si="11">SUM(J48:J49)</f>
        <v>0</v>
      </c>
      <c r="K47" s="78">
        <f t="shared" si="11"/>
        <v>0</v>
      </c>
      <c r="L47" s="78">
        <f t="shared" si="11"/>
        <v>0</v>
      </c>
      <c r="M47" s="78">
        <f t="shared" si="11"/>
        <v>0</v>
      </c>
      <c r="N47" s="78">
        <f t="shared" si="11"/>
        <v>0</v>
      </c>
      <c r="O47" s="78">
        <f t="shared" si="11"/>
        <v>0</v>
      </c>
      <c r="P47" s="78">
        <f t="shared" si="11"/>
        <v>0</v>
      </c>
      <c r="Q47" s="78">
        <f t="shared" si="11"/>
        <v>30100</v>
      </c>
      <c r="R47" s="78">
        <f t="shared" si="11"/>
        <v>0</v>
      </c>
      <c r="S47" s="78">
        <f t="shared" si="11"/>
        <v>0</v>
      </c>
      <c r="T47" s="78">
        <f t="shared" si="11"/>
        <v>5400</v>
      </c>
      <c r="U47" s="78">
        <f t="shared" si="11"/>
        <v>1400</v>
      </c>
      <c r="V47" s="78">
        <f t="shared" si="11"/>
        <v>0</v>
      </c>
      <c r="W47" s="78">
        <f t="shared" si="11"/>
        <v>0</v>
      </c>
      <c r="X47" s="78">
        <f t="shared" si="11"/>
        <v>4000</v>
      </c>
      <c r="Y47" s="78">
        <f t="shared" si="11"/>
        <v>0</v>
      </c>
      <c r="Z47" s="78">
        <f t="shared" si="11"/>
        <v>0</v>
      </c>
      <c r="AA47" s="78">
        <f t="shared" si="11"/>
        <v>0</v>
      </c>
      <c r="AB47" s="78">
        <f t="shared" si="11"/>
        <v>0</v>
      </c>
      <c r="AC47" s="80"/>
      <c r="AD47" s="80"/>
      <c r="AE47" s="78"/>
    </row>
    <row r="48" s="63" customFormat="1" ht="195" customHeight="1" spans="1:31">
      <c r="A48" s="81">
        <v>26</v>
      </c>
      <c r="B48" s="81" t="s">
        <v>228</v>
      </c>
      <c r="C48" s="81" t="s">
        <v>44</v>
      </c>
      <c r="D48" s="82" t="s">
        <v>229</v>
      </c>
      <c r="E48" s="81" t="s">
        <v>46</v>
      </c>
      <c r="F48" s="81" t="s">
        <v>56</v>
      </c>
      <c r="G48" s="82" t="s">
        <v>230</v>
      </c>
      <c r="H48" s="82" t="s">
        <v>231</v>
      </c>
      <c r="I48" s="90">
        <v>1</v>
      </c>
      <c r="J48" s="90"/>
      <c r="K48" s="90"/>
      <c r="L48" s="90"/>
      <c r="M48" s="90"/>
      <c r="N48" s="90"/>
      <c r="O48" s="90"/>
      <c r="P48" s="90"/>
      <c r="Q48" s="90">
        <v>30000</v>
      </c>
      <c r="R48" s="91" t="s">
        <v>232</v>
      </c>
      <c r="S48" s="91" t="s">
        <v>233</v>
      </c>
      <c r="T48" s="90">
        <v>5000</v>
      </c>
      <c r="U48" s="90">
        <v>1000</v>
      </c>
      <c r="V48" s="90"/>
      <c r="W48" s="90"/>
      <c r="X48" s="90">
        <v>4000</v>
      </c>
      <c r="Y48" s="90"/>
      <c r="Z48" s="90"/>
      <c r="AA48" s="90"/>
      <c r="AB48" s="90"/>
      <c r="AC48" s="82" t="s">
        <v>234</v>
      </c>
      <c r="AD48" s="82" t="s">
        <v>235</v>
      </c>
      <c r="AE48" s="81" t="s">
        <v>236</v>
      </c>
    </row>
    <row r="49" s="64" customFormat="1" ht="89" customHeight="1" spans="1:31">
      <c r="A49" s="81">
        <v>27</v>
      </c>
      <c r="B49" s="81" t="s">
        <v>237</v>
      </c>
      <c r="C49" s="81" t="s">
        <v>44</v>
      </c>
      <c r="D49" s="82" t="s">
        <v>238</v>
      </c>
      <c r="E49" s="81" t="s">
        <v>46</v>
      </c>
      <c r="F49" s="81" t="s">
        <v>239</v>
      </c>
      <c r="G49" s="82" t="s">
        <v>240</v>
      </c>
      <c r="H49" s="82" t="s">
        <v>241</v>
      </c>
      <c r="I49" s="81">
        <v>1</v>
      </c>
      <c r="J49" s="81"/>
      <c r="K49" s="81"/>
      <c r="L49" s="81"/>
      <c r="M49" s="81"/>
      <c r="N49" s="81"/>
      <c r="O49" s="81"/>
      <c r="P49" s="81"/>
      <c r="Q49" s="81">
        <v>100</v>
      </c>
      <c r="R49" s="82" t="s">
        <v>242</v>
      </c>
      <c r="S49" s="82" t="s">
        <v>243</v>
      </c>
      <c r="T49" s="81">
        <v>400</v>
      </c>
      <c r="U49" s="81">
        <v>400</v>
      </c>
      <c r="V49" s="81"/>
      <c r="W49" s="81"/>
      <c r="X49" s="81"/>
      <c r="Y49" s="81"/>
      <c r="Z49" s="81"/>
      <c r="AA49" s="81"/>
      <c r="AB49" s="81"/>
      <c r="AC49" s="82" t="s">
        <v>244</v>
      </c>
      <c r="AD49" s="82" t="s">
        <v>245</v>
      </c>
      <c r="AE49" s="81" t="s">
        <v>236</v>
      </c>
    </row>
    <row r="50" s="57" customFormat="1" ht="25" customHeight="1" spans="1:31">
      <c r="A50" s="78" t="s">
        <v>41</v>
      </c>
      <c r="B50" s="78" t="s">
        <v>246</v>
      </c>
      <c r="C50" s="79"/>
      <c r="D50" s="80"/>
      <c r="E50" s="78"/>
      <c r="F50" s="78"/>
      <c r="G50" s="80"/>
      <c r="H50" s="80"/>
      <c r="I50" s="78">
        <f>SUM(I51:I54)</f>
        <v>4</v>
      </c>
      <c r="J50" s="78">
        <f t="shared" ref="J50:AB50" si="12">SUM(J51:J54)</f>
        <v>0</v>
      </c>
      <c r="K50" s="78">
        <f t="shared" si="12"/>
        <v>0</v>
      </c>
      <c r="L50" s="78">
        <f t="shared" si="12"/>
        <v>0</v>
      </c>
      <c r="M50" s="78">
        <f t="shared" si="12"/>
        <v>0</v>
      </c>
      <c r="N50" s="78">
        <f t="shared" si="12"/>
        <v>0</v>
      </c>
      <c r="O50" s="78">
        <f t="shared" si="12"/>
        <v>0</v>
      </c>
      <c r="P50" s="78">
        <f t="shared" si="12"/>
        <v>0</v>
      </c>
      <c r="Q50" s="78">
        <f t="shared" si="12"/>
        <v>3707</v>
      </c>
      <c r="R50" s="78">
        <f t="shared" si="12"/>
        <v>0</v>
      </c>
      <c r="S50" s="78">
        <f t="shared" si="12"/>
        <v>0</v>
      </c>
      <c r="T50" s="78">
        <f t="shared" si="12"/>
        <v>5225</v>
      </c>
      <c r="U50" s="78">
        <f t="shared" si="12"/>
        <v>869.56</v>
      </c>
      <c r="V50" s="78">
        <f t="shared" si="12"/>
        <v>0</v>
      </c>
      <c r="W50" s="78">
        <f t="shared" si="12"/>
        <v>120</v>
      </c>
      <c r="X50" s="78">
        <f t="shared" si="12"/>
        <v>3500</v>
      </c>
      <c r="Y50" s="78">
        <f t="shared" si="12"/>
        <v>0</v>
      </c>
      <c r="Z50" s="78">
        <f t="shared" si="12"/>
        <v>0</v>
      </c>
      <c r="AA50" s="78">
        <f t="shared" si="12"/>
        <v>735.44</v>
      </c>
      <c r="AB50" s="78">
        <f t="shared" si="12"/>
        <v>0</v>
      </c>
      <c r="AC50" s="103"/>
      <c r="AD50" s="103"/>
      <c r="AE50" s="79"/>
    </row>
    <row r="51" s="56" customFormat="1" ht="92" customHeight="1" spans="1:31">
      <c r="A51" s="81">
        <v>28</v>
      </c>
      <c r="B51" s="81" t="s">
        <v>247</v>
      </c>
      <c r="C51" s="81" t="s">
        <v>44</v>
      </c>
      <c r="D51" s="82" t="s">
        <v>248</v>
      </c>
      <c r="E51" s="81" t="s">
        <v>46</v>
      </c>
      <c r="F51" s="81" t="s">
        <v>56</v>
      </c>
      <c r="G51" s="82" t="s">
        <v>249</v>
      </c>
      <c r="H51" s="82" t="s">
        <v>250</v>
      </c>
      <c r="I51" s="90">
        <v>1</v>
      </c>
      <c r="J51" s="90"/>
      <c r="K51" s="90"/>
      <c r="L51" s="90"/>
      <c r="M51" s="90"/>
      <c r="N51" s="90"/>
      <c r="O51" s="90"/>
      <c r="P51" s="90"/>
      <c r="Q51" s="90">
        <v>846</v>
      </c>
      <c r="R51" s="91" t="s">
        <v>251</v>
      </c>
      <c r="S51" s="91" t="s">
        <v>252</v>
      </c>
      <c r="T51" s="90">
        <v>540</v>
      </c>
      <c r="U51" s="90">
        <v>500</v>
      </c>
      <c r="V51" s="90"/>
      <c r="W51" s="90"/>
      <c r="X51" s="90"/>
      <c r="Y51" s="90"/>
      <c r="Z51" s="90"/>
      <c r="AA51" s="90">
        <v>40</v>
      </c>
      <c r="AB51" s="90"/>
      <c r="AC51" s="82" t="s">
        <v>253</v>
      </c>
      <c r="AD51" s="108" t="s">
        <v>254</v>
      </c>
      <c r="AE51" s="81" t="s">
        <v>255</v>
      </c>
    </row>
    <row r="52" s="56" customFormat="1" ht="155" customHeight="1" spans="1:31">
      <c r="A52" s="81">
        <v>29</v>
      </c>
      <c r="B52" s="81" t="s">
        <v>256</v>
      </c>
      <c r="C52" s="81" t="s">
        <v>44</v>
      </c>
      <c r="D52" s="82" t="s">
        <v>257</v>
      </c>
      <c r="E52" s="81" t="s">
        <v>46</v>
      </c>
      <c r="F52" s="81" t="s">
        <v>258</v>
      </c>
      <c r="G52" s="82" t="s">
        <v>259</v>
      </c>
      <c r="H52" s="82" t="s">
        <v>260</v>
      </c>
      <c r="I52" s="90">
        <v>1</v>
      </c>
      <c r="J52" s="90"/>
      <c r="K52" s="90"/>
      <c r="L52" s="90"/>
      <c r="M52" s="90"/>
      <c r="N52" s="90"/>
      <c r="O52" s="90"/>
      <c r="P52" s="90"/>
      <c r="Q52" s="90">
        <v>2206</v>
      </c>
      <c r="R52" s="91" t="s">
        <v>251</v>
      </c>
      <c r="S52" s="91" t="s">
        <v>252</v>
      </c>
      <c r="T52" s="90">
        <v>4400</v>
      </c>
      <c r="U52" s="90">
        <v>209.56</v>
      </c>
      <c r="V52" s="90"/>
      <c r="W52" s="90"/>
      <c r="X52" s="90">
        <v>3500</v>
      </c>
      <c r="Y52" s="90"/>
      <c r="Z52" s="90"/>
      <c r="AA52" s="90">
        <v>690.44</v>
      </c>
      <c r="AB52" s="90"/>
      <c r="AC52" s="82" t="s">
        <v>261</v>
      </c>
      <c r="AD52" s="108" t="s">
        <v>262</v>
      </c>
      <c r="AE52" s="81" t="s">
        <v>255</v>
      </c>
    </row>
    <row r="53" s="56" customFormat="1" ht="155" customHeight="1" spans="1:31">
      <c r="A53" s="81">
        <v>30</v>
      </c>
      <c r="B53" s="81" t="s">
        <v>263</v>
      </c>
      <c r="C53" s="81" t="s">
        <v>44</v>
      </c>
      <c r="D53" s="82" t="s">
        <v>264</v>
      </c>
      <c r="E53" s="81" t="s">
        <v>46</v>
      </c>
      <c r="F53" s="81" t="s">
        <v>112</v>
      </c>
      <c r="G53" s="82" t="s">
        <v>104</v>
      </c>
      <c r="H53" s="82" t="s">
        <v>265</v>
      </c>
      <c r="I53" s="90">
        <v>1</v>
      </c>
      <c r="J53" s="90"/>
      <c r="K53" s="90"/>
      <c r="L53" s="90"/>
      <c r="M53" s="90"/>
      <c r="N53" s="90"/>
      <c r="O53" s="90"/>
      <c r="P53" s="90"/>
      <c r="Q53" s="90">
        <v>527</v>
      </c>
      <c r="R53" s="92" t="s">
        <v>106</v>
      </c>
      <c r="S53" s="92" t="s">
        <v>107</v>
      </c>
      <c r="T53" s="90">
        <v>120</v>
      </c>
      <c r="U53" s="90"/>
      <c r="V53" s="90"/>
      <c r="W53" s="90">
        <v>120</v>
      </c>
      <c r="X53" s="90"/>
      <c r="Y53" s="90"/>
      <c r="Z53" s="90"/>
      <c r="AA53" s="90"/>
      <c r="AB53" s="90"/>
      <c r="AC53" s="87" t="s">
        <v>266</v>
      </c>
      <c r="AD53" s="87" t="s">
        <v>267</v>
      </c>
      <c r="AE53" s="81" t="s">
        <v>255</v>
      </c>
    </row>
    <row r="54" s="65" customFormat="1" ht="87" customHeight="1" spans="1:31">
      <c r="A54" s="81">
        <v>31</v>
      </c>
      <c r="B54" s="90" t="s">
        <v>268</v>
      </c>
      <c r="C54" s="81" t="s">
        <v>44</v>
      </c>
      <c r="D54" s="82" t="s">
        <v>269</v>
      </c>
      <c r="E54" s="81" t="s">
        <v>46</v>
      </c>
      <c r="F54" s="81" t="s">
        <v>270</v>
      </c>
      <c r="G54" s="82" t="s">
        <v>240</v>
      </c>
      <c r="H54" s="82" t="s">
        <v>271</v>
      </c>
      <c r="I54" s="81">
        <v>1</v>
      </c>
      <c r="J54" s="81"/>
      <c r="K54" s="81"/>
      <c r="L54" s="81"/>
      <c r="M54" s="81"/>
      <c r="N54" s="81"/>
      <c r="O54" s="81"/>
      <c r="P54" s="81"/>
      <c r="Q54" s="81">
        <v>128</v>
      </c>
      <c r="R54" s="91" t="s">
        <v>242</v>
      </c>
      <c r="S54" s="91" t="s">
        <v>243</v>
      </c>
      <c r="T54" s="90">
        <v>165</v>
      </c>
      <c r="U54" s="81">
        <v>160</v>
      </c>
      <c r="V54" s="81"/>
      <c r="W54" s="81"/>
      <c r="X54" s="81"/>
      <c r="Y54" s="81"/>
      <c r="Z54" s="81"/>
      <c r="AA54" s="81">
        <v>5</v>
      </c>
      <c r="AB54" s="90"/>
      <c r="AC54" s="82" t="s">
        <v>272</v>
      </c>
      <c r="AD54" s="82" t="s">
        <v>245</v>
      </c>
      <c r="AE54" s="81" t="s">
        <v>50</v>
      </c>
    </row>
    <row r="55" s="55" customFormat="1" ht="25" customHeight="1" spans="1:31">
      <c r="A55" s="78" t="s">
        <v>41</v>
      </c>
      <c r="B55" s="78" t="s">
        <v>273</v>
      </c>
      <c r="C55" s="79"/>
      <c r="D55" s="80"/>
      <c r="E55" s="78"/>
      <c r="F55" s="78"/>
      <c r="G55" s="80"/>
      <c r="H55" s="80"/>
      <c r="I55" s="78"/>
      <c r="J55" s="78"/>
      <c r="K55" s="78"/>
      <c r="L55" s="78"/>
      <c r="M55" s="78"/>
      <c r="N55" s="78"/>
      <c r="O55" s="78"/>
      <c r="P55" s="78"/>
      <c r="Q55" s="78"/>
      <c r="R55" s="80"/>
      <c r="S55" s="80"/>
      <c r="T55" s="78"/>
      <c r="U55" s="78"/>
      <c r="V55" s="78"/>
      <c r="W55" s="78"/>
      <c r="X55" s="78"/>
      <c r="Y55" s="78"/>
      <c r="Z55" s="78"/>
      <c r="AA55" s="78"/>
      <c r="AB55" s="78"/>
      <c r="AC55" s="80"/>
      <c r="AD55" s="80"/>
      <c r="AE55" s="78"/>
    </row>
    <row r="56" s="55" customFormat="1" ht="25" customHeight="1" spans="1:31">
      <c r="A56" s="78" t="s">
        <v>39</v>
      </c>
      <c r="B56" s="78" t="s">
        <v>274</v>
      </c>
      <c r="C56" s="79"/>
      <c r="D56" s="80"/>
      <c r="E56" s="78"/>
      <c r="F56" s="78"/>
      <c r="G56" s="80"/>
      <c r="H56" s="80"/>
      <c r="I56" s="78"/>
      <c r="J56" s="78"/>
      <c r="K56" s="78"/>
      <c r="L56" s="78"/>
      <c r="M56" s="78"/>
      <c r="N56" s="78"/>
      <c r="O56" s="78"/>
      <c r="P56" s="78"/>
      <c r="Q56" s="78"/>
      <c r="R56" s="78"/>
      <c r="S56" s="78"/>
      <c r="T56" s="78"/>
      <c r="U56" s="78"/>
      <c r="V56" s="78"/>
      <c r="W56" s="78"/>
      <c r="X56" s="78"/>
      <c r="Y56" s="78"/>
      <c r="Z56" s="78"/>
      <c r="AA56" s="78"/>
      <c r="AB56" s="78"/>
      <c r="AC56" s="80"/>
      <c r="AD56" s="80"/>
      <c r="AE56" s="78"/>
    </row>
    <row r="57" s="55" customFormat="1" ht="25" customHeight="1" spans="1:31">
      <c r="A57" s="78" t="s">
        <v>41</v>
      </c>
      <c r="B57" s="78" t="s">
        <v>275</v>
      </c>
      <c r="C57" s="79"/>
      <c r="D57" s="80"/>
      <c r="E57" s="78"/>
      <c r="F57" s="78"/>
      <c r="G57" s="80"/>
      <c r="H57" s="80"/>
      <c r="I57" s="78"/>
      <c r="J57" s="78"/>
      <c r="K57" s="78"/>
      <c r="L57" s="78"/>
      <c r="M57" s="78"/>
      <c r="N57" s="78"/>
      <c r="O57" s="78"/>
      <c r="P57" s="78"/>
      <c r="Q57" s="78"/>
      <c r="R57" s="80"/>
      <c r="S57" s="80"/>
      <c r="T57" s="78"/>
      <c r="U57" s="78"/>
      <c r="V57" s="78"/>
      <c r="W57" s="78"/>
      <c r="X57" s="78"/>
      <c r="Y57" s="78"/>
      <c r="Z57" s="78"/>
      <c r="AA57" s="78"/>
      <c r="AB57" s="78"/>
      <c r="AC57" s="80"/>
      <c r="AD57" s="80"/>
      <c r="AE57" s="78"/>
    </row>
    <row r="58" s="55" customFormat="1" ht="25" customHeight="1" spans="1:31">
      <c r="A58" s="78" t="s">
        <v>41</v>
      </c>
      <c r="B58" s="78" t="s">
        <v>276</v>
      </c>
      <c r="C58" s="79"/>
      <c r="D58" s="80"/>
      <c r="E58" s="78"/>
      <c r="F58" s="78"/>
      <c r="G58" s="80"/>
      <c r="H58" s="80"/>
      <c r="I58" s="78"/>
      <c r="J58" s="78"/>
      <c r="K58" s="78"/>
      <c r="L58" s="78"/>
      <c r="M58" s="78"/>
      <c r="N58" s="78"/>
      <c r="O58" s="78"/>
      <c r="P58" s="78"/>
      <c r="Q58" s="78"/>
      <c r="R58" s="80"/>
      <c r="S58" s="80"/>
      <c r="T58" s="78"/>
      <c r="U58" s="78"/>
      <c r="V58" s="78"/>
      <c r="W58" s="78"/>
      <c r="X58" s="78"/>
      <c r="Y58" s="78"/>
      <c r="Z58" s="78"/>
      <c r="AA58" s="78"/>
      <c r="AB58" s="78"/>
      <c r="AC58" s="80"/>
      <c r="AD58" s="80"/>
      <c r="AE58" s="78"/>
    </row>
    <row r="59" s="55" customFormat="1" ht="25" customHeight="1" spans="1:31">
      <c r="A59" s="78" t="s">
        <v>41</v>
      </c>
      <c r="B59" s="78" t="s">
        <v>277</v>
      </c>
      <c r="C59" s="79"/>
      <c r="D59" s="80"/>
      <c r="E59" s="78"/>
      <c r="F59" s="78"/>
      <c r="G59" s="80"/>
      <c r="H59" s="80"/>
      <c r="I59" s="78"/>
      <c r="J59" s="78"/>
      <c r="K59" s="78"/>
      <c r="L59" s="78"/>
      <c r="M59" s="78"/>
      <c r="N59" s="78"/>
      <c r="O59" s="78"/>
      <c r="P59" s="78"/>
      <c r="Q59" s="78"/>
      <c r="R59" s="80"/>
      <c r="S59" s="80"/>
      <c r="T59" s="78"/>
      <c r="U59" s="78"/>
      <c r="V59" s="78"/>
      <c r="W59" s="78"/>
      <c r="X59" s="78"/>
      <c r="Y59" s="78"/>
      <c r="Z59" s="78"/>
      <c r="AA59" s="78"/>
      <c r="AB59" s="78"/>
      <c r="AC59" s="80"/>
      <c r="AD59" s="80"/>
      <c r="AE59" s="78"/>
    </row>
    <row r="60" s="55" customFormat="1" ht="25" customHeight="1" spans="1:31">
      <c r="A60" s="78" t="s">
        <v>41</v>
      </c>
      <c r="B60" s="78" t="s">
        <v>278</v>
      </c>
      <c r="C60" s="79"/>
      <c r="D60" s="80"/>
      <c r="E60" s="78"/>
      <c r="F60" s="78"/>
      <c r="G60" s="80"/>
      <c r="H60" s="80"/>
      <c r="I60" s="78"/>
      <c r="J60" s="78"/>
      <c r="K60" s="78"/>
      <c r="L60" s="78"/>
      <c r="M60" s="78"/>
      <c r="N60" s="78"/>
      <c r="O60" s="78"/>
      <c r="P60" s="78"/>
      <c r="Q60" s="78"/>
      <c r="R60" s="80"/>
      <c r="S60" s="80"/>
      <c r="T60" s="78"/>
      <c r="U60" s="78"/>
      <c r="V60" s="78"/>
      <c r="W60" s="78"/>
      <c r="X60" s="78"/>
      <c r="Y60" s="78"/>
      <c r="Z60" s="78"/>
      <c r="AA60" s="78"/>
      <c r="AB60" s="78"/>
      <c r="AC60" s="80"/>
      <c r="AD60" s="80"/>
      <c r="AE60" s="78"/>
    </row>
    <row r="61" s="55" customFormat="1" ht="25" customHeight="1" spans="1:31">
      <c r="A61" s="78" t="s">
        <v>39</v>
      </c>
      <c r="B61" s="78" t="s">
        <v>279</v>
      </c>
      <c r="C61" s="79"/>
      <c r="D61" s="80"/>
      <c r="E61" s="78"/>
      <c r="F61" s="78"/>
      <c r="G61" s="80"/>
      <c r="H61" s="80"/>
      <c r="I61" s="78">
        <f>SUM(I62)</f>
        <v>1</v>
      </c>
      <c r="J61" s="78">
        <f t="shared" ref="J61:AB61" si="13">SUM(J62)</f>
        <v>0</v>
      </c>
      <c r="K61" s="78">
        <f t="shared" si="13"/>
        <v>0</v>
      </c>
      <c r="L61" s="78">
        <f t="shared" si="13"/>
        <v>0</v>
      </c>
      <c r="M61" s="78">
        <f t="shared" si="13"/>
        <v>0</v>
      </c>
      <c r="N61" s="78">
        <f t="shared" si="13"/>
        <v>0</v>
      </c>
      <c r="O61" s="78">
        <f t="shared" si="13"/>
        <v>0</v>
      </c>
      <c r="P61" s="78">
        <f t="shared" si="13"/>
        <v>0</v>
      </c>
      <c r="Q61" s="78">
        <f t="shared" si="13"/>
        <v>450</v>
      </c>
      <c r="R61" s="78">
        <f t="shared" si="13"/>
        <v>0</v>
      </c>
      <c r="S61" s="78">
        <f t="shared" si="13"/>
        <v>0</v>
      </c>
      <c r="T61" s="78">
        <f t="shared" si="13"/>
        <v>150</v>
      </c>
      <c r="U61" s="78">
        <f t="shared" si="13"/>
        <v>0</v>
      </c>
      <c r="V61" s="78">
        <f t="shared" si="13"/>
        <v>0</v>
      </c>
      <c r="W61" s="78">
        <f t="shared" si="13"/>
        <v>0</v>
      </c>
      <c r="X61" s="78">
        <f t="shared" si="13"/>
        <v>0</v>
      </c>
      <c r="Y61" s="78">
        <f t="shared" si="13"/>
        <v>110</v>
      </c>
      <c r="Z61" s="78">
        <f t="shared" si="13"/>
        <v>0</v>
      </c>
      <c r="AA61" s="78">
        <f t="shared" si="13"/>
        <v>40</v>
      </c>
      <c r="AB61" s="78">
        <f t="shared" si="13"/>
        <v>0</v>
      </c>
      <c r="AC61" s="80"/>
      <c r="AD61" s="80"/>
      <c r="AE61" s="78"/>
    </row>
    <row r="62" s="55" customFormat="1" ht="25" customHeight="1" spans="1:31">
      <c r="A62" s="78" t="s">
        <v>41</v>
      </c>
      <c r="B62" s="78" t="s">
        <v>280</v>
      </c>
      <c r="C62" s="79"/>
      <c r="D62" s="80"/>
      <c r="E62" s="78"/>
      <c r="F62" s="78"/>
      <c r="G62" s="80"/>
      <c r="H62" s="80"/>
      <c r="I62" s="78">
        <f>SUM(I63)</f>
        <v>1</v>
      </c>
      <c r="J62" s="78">
        <f t="shared" ref="J62:AB62" si="14">SUM(J63)</f>
        <v>0</v>
      </c>
      <c r="K62" s="78">
        <f t="shared" si="14"/>
        <v>0</v>
      </c>
      <c r="L62" s="78">
        <f t="shared" si="14"/>
        <v>0</v>
      </c>
      <c r="M62" s="78">
        <f t="shared" si="14"/>
        <v>0</v>
      </c>
      <c r="N62" s="78">
        <f t="shared" si="14"/>
        <v>0</v>
      </c>
      <c r="O62" s="78">
        <f t="shared" si="14"/>
        <v>0</v>
      </c>
      <c r="P62" s="78">
        <f t="shared" si="14"/>
        <v>0</v>
      </c>
      <c r="Q62" s="78">
        <f t="shared" si="14"/>
        <v>450</v>
      </c>
      <c r="R62" s="78">
        <f t="shared" si="14"/>
        <v>0</v>
      </c>
      <c r="S62" s="78">
        <f t="shared" si="14"/>
        <v>0</v>
      </c>
      <c r="T62" s="78">
        <f t="shared" si="14"/>
        <v>150</v>
      </c>
      <c r="U62" s="78">
        <f t="shared" si="14"/>
        <v>0</v>
      </c>
      <c r="V62" s="78">
        <f t="shared" si="14"/>
        <v>0</v>
      </c>
      <c r="W62" s="78">
        <f t="shared" si="14"/>
        <v>0</v>
      </c>
      <c r="X62" s="78">
        <f t="shared" si="14"/>
        <v>0</v>
      </c>
      <c r="Y62" s="78">
        <f t="shared" si="14"/>
        <v>110</v>
      </c>
      <c r="Z62" s="78">
        <f t="shared" si="14"/>
        <v>0</v>
      </c>
      <c r="AA62" s="78">
        <f t="shared" si="14"/>
        <v>40</v>
      </c>
      <c r="AB62" s="78">
        <f t="shared" si="14"/>
        <v>0</v>
      </c>
      <c r="AC62" s="80"/>
      <c r="AD62" s="80"/>
      <c r="AE62" s="78"/>
    </row>
    <row r="63" s="61" customFormat="1" ht="81" customHeight="1" spans="1:31">
      <c r="A63" s="81">
        <v>32</v>
      </c>
      <c r="B63" s="81" t="s">
        <v>281</v>
      </c>
      <c r="C63" s="81" t="s">
        <v>44</v>
      </c>
      <c r="D63" s="82" t="s">
        <v>282</v>
      </c>
      <c r="E63" s="81" t="s">
        <v>46</v>
      </c>
      <c r="F63" s="81" t="s">
        <v>283</v>
      </c>
      <c r="G63" s="82" t="s">
        <v>284</v>
      </c>
      <c r="H63" s="82" t="s">
        <v>285</v>
      </c>
      <c r="I63" s="90">
        <v>1</v>
      </c>
      <c r="J63" s="90"/>
      <c r="K63" s="90"/>
      <c r="L63" s="90"/>
      <c r="M63" s="90"/>
      <c r="N63" s="90"/>
      <c r="O63" s="90"/>
      <c r="P63" s="90"/>
      <c r="Q63" s="90">
        <v>450</v>
      </c>
      <c r="R63" s="91" t="s">
        <v>286</v>
      </c>
      <c r="S63" s="91" t="s">
        <v>287</v>
      </c>
      <c r="T63" s="90">
        <v>150</v>
      </c>
      <c r="U63" s="90"/>
      <c r="V63" s="90"/>
      <c r="W63" s="90"/>
      <c r="X63" s="90"/>
      <c r="Y63" s="90">
        <v>110</v>
      </c>
      <c r="Z63" s="90"/>
      <c r="AA63" s="90">
        <v>40</v>
      </c>
      <c r="AB63" s="90"/>
      <c r="AC63" s="82" t="s">
        <v>288</v>
      </c>
      <c r="AD63" s="82" t="s">
        <v>288</v>
      </c>
      <c r="AE63" s="81" t="s">
        <v>286</v>
      </c>
    </row>
    <row r="64" s="55" customFormat="1" ht="25" customHeight="1" spans="1:31">
      <c r="A64" s="78" t="s">
        <v>41</v>
      </c>
      <c r="B64" s="78" t="s">
        <v>289</v>
      </c>
      <c r="C64" s="79"/>
      <c r="D64" s="80"/>
      <c r="E64" s="78"/>
      <c r="F64" s="78"/>
      <c r="G64" s="80"/>
      <c r="H64" s="80"/>
      <c r="I64" s="78"/>
      <c r="J64" s="78"/>
      <c r="K64" s="78"/>
      <c r="L64" s="78"/>
      <c r="M64" s="78"/>
      <c r="N64" s="78"/>
      <c r="O64" s="78"/>
      <c r="P64" s="78"/>
      <c r="Q64" s="78"/>
      <c r="R64" s="80"/>
      <c r="S64" s="80"/>
      <c r="T64" s="78"/>
      <c r="U64" s="78"/>
      <c r="V64" s="78"/>
      <c r="W64" s="78"/>
      <c r="X64" s="78"/>
      <c r="Y64" s="78"/>
      <c r="Z64" s="78"/>
      <c r="AA64" s="78"/>
      <c r="AB64" s="78"/>
      <c r="AC64" s="80"/>
      <c r="AD64" s="80"/>
      <c r="AE64" s="78"/>
    </row>
    <row r="65" s="55" customFormat="1" ht="25" customHeight="1" spans="1:31">
      <c r="A65" s="78" t="s">
        <v>41</v>
      </c>
      <c r="B65" s="78" t="s">
        <v>290</v>
      </c>
      <c r="C65" s="79"/>
      <c r="D65" s="80"/>
      <c r="E65" s="78"/>
      <c r="F65" s="78"/>
      <c r="G65" s="80"/>
      <c r="H65" s="80"/>
      <c r="I65" s="78"/>
      <c r="J65" s="78"/>
      <c r="K65" s="78"/>
      <c r="L65" s="78"/>
      <c r="M65" s="78"/>
      <c r="N65" s="78"/>
      <c r="O65" s="78"/>
      <c r="P65" s="78"/>
      <c r="Q65" s="78"/>
      <c r="R65" s="80"/>
      <c r="S65" s="80"/>
      <c r="T65" s="78"/>
      <c r="U65" s="78"/>
      <c r="V65" s="78"/>
      <c r="W65" s="78"/>
      <c r="X65" s="78"/>
      <c r="Y65" s="78"/>
      <c r="Z65" s="78"/>
      <c r="AA65" s="78"/>
      <c r="AB65" s="78"/>
      <c r="AC65" s="80"/>
      <c r="AD65" s="80"/>
      <c r="AE65" s="78"/>
    </row>
    <row r="66" s="55" customFormat="1" ht="25" customHeight="1" spans="1:31">
      <c r="A66" s="78" t="s">
        <v>41</v>
      </c>
      <c r="B66" s="78" t="s">
        <v>291</v>
      </c>
      <c r="C66" s="79"/>
      <c r="D66" s="80"/>
      <c r="E66" s="78"/>
      <c r="F66" s="78"/>
      <c r="G66" s="80"/>
      <c r="H66" s="80"/>
      <c r="I66" s="78"/>
      <c r="J66" s="78"/>
      <c r="K66" s="78"/>
      <c r="L66" s="78"/>
      <c r="M66" s="78"/>
      <c r="N66" s="78"/>
      <c r="O66" s="78"/>
      <c r="P66" s="78"/>
      <c r="Q66" s="78"/>
      <c r="R66" s="80"/>
      <c r="S66" s="80"/>
      <c r="T66" s="78"/>
      <c r="U66" s="78"/>
      <c r="V66" s="78"/>
      <c r="W66" s="78"/>
      <c r="X66" s="78"/>
      <c r="Y66" s="78"/>
      <c r="Z66" s="78"/>
      <c r="AA66" s="78"/>
      <c r="AB66" s="78"/>
      <c r="AC66" s="80"/>
      <c r="AD66" s="80"/>
      <c r="AE66" s="78"/>
    </row>
    <row r="67" s="55" customFormat="1" ht="25" customHeight="1" spans="1:31">
      <c r="A67" s="78" t="s">
        <v>39</v>
      </c>
      <c r="B67" s="78" t="s">
        <v>292</v>
      </c>
      <c r="C67" s="79"/>
      <c r="D67" s="80"/>
      <c r="E67" s="78"/>
      <c r="F67" s="78"/>
      <c r="G67" s="80"/>
      <c r="H67" s="80"/>
      <c r="I67" s="78"/>
      <c r="J67" s="78"/>
      <c r="K67" s="78"/>
      <c r="L67" s="78"/>
      <c r="M67" s="78"/>
      <c r="N67" s="78"/>
      <c r="O67" s="78"/>
      <c r="P67" s="78"/>
      <c r="Q67" s="78"/>
      <c r="R67" s="80"/>
      <c r="S67" s="80"/>
      <c r="T67" s="78"/>
      <c r="U67" s="78"/>
      <c r="V67" s="78"/>
      <c r="W67" s="78"/>
      <c r="X67" s="78"/>
      <c r="Y67" s="78"/>
      <c r="Z67" s="78"/>
      <c r="AA67" s="78"/>
      <c r="AB67" s="78"/>
      <c r="AC67" s="80"/>
      <c r="AD67" s="80"/>
      <c r="AE67" s="78"/>
    </row>
    <row r="68" s="55" customFormat="1" ht="25" customHeight="1" spans="1:31">
      <c r="A68" s="78" t="s">
        <v>41</v>
      </c>
      <c r="B68" s="78" t="s">
        <v>293</v>
      </c>
      <c r="C68" s="79"/>
      <c r="D68" s="80"/>
      <c r="E68" s="78"/>
      <c r="F68" s="78"/>
      <c r="G68" s="80"/>
      <c r="H68" s="80"/>
      <c r="I68" s="78"/>
      <c r="J68" s="78"/>
      <c r="K68" s="78"/>
      <c r="L68" s="78"/>
      <c r="M68" s="78"/>
      <c r="N68" s="78"/>
      <c r="O68" s="78"/>
      <c r="P68" s="78"/>
      <c r="Q68" s="78"/>
      <c r="R68" s="80"/>
      <c r="S68" s="80"/>
      <c r="T68" s="78"/>
      <c r="U68" s="78"/>
      <c r="V68" s="78"/>
      <c r="W68" s="78"/>
      <c r="X68" s="78"/>
      <c r="Y68" s="78"/>
      <c r="Z68" s="78"/>
      <c r="AA68" s="78"/>
      <c r="AB68" s="78"/>
      <c r="AC68" s="80"/>
      <c r="AD68" s="80"/>
      <c r="AE68" s="78"/>
    </row>
    <row r="69" s="55" customFormat="1" ht="25" customHeight="1" spans="1:31">
      <c r="A69" s="78" t="s">
        <v>41</v>
      </c>
      <c r="B69" s="78" t="s">
        <v>294</v>
      </c>
      <c r="C69" s="79"/>
      <c r="D69" s="80"/>
      <c r="E69" s="78"/>
      <c r="F69" s="78"/>
      <c r="G69" s="80"/>
      <c r="H69" s="80"/>
      <c r="I69" s="78"/>
      <c r="J69" s="78"/>
      <c r="K69" s="78"/>
      <c r="L69" s="78"/>
      <c r="M69" s="78"/>
      <c r="N69" s="78"/>
      <c r="O69" s="78"/>
      <c r="P69" s="78"/>
      <c r="Q69" s="78"/>
      <c r="R69" s="80"/>
      <c r="S69" s="80"/>
      <c r="T69" s="78"/>
      <c r="U69" s="78"/>
      <c r="V69" s="78"/>
      <c r="W69" s="78"/>
      <c r="X69" s="78"/>
      <c r="Y69" s="78"/>
      <c r="Z69" s="78"/>
      <c r="AA69" s="78"/>
      <c r="AB69" s="78"/>
      <c r="AC69" s="80"/>
      <c r="AD69" s="80"/>
      <c r="AE69" s="78"/>
    </row>
    <row r="70" s="55" customFormat="1" ht="25" customHeight="1" spans="1:31">
      <c r="A70" s="78" t="s">
        <v>37</v>
      </c>
      <c r="B70" s="78" t="s">
        <v>295</v>
      </c>
      <c r="C70" s="79"/>
      <c r="D70" s="80"/>
      <c r="E70" s="78"/>
      <c r="F70" s="78"/>
      <c r="G70" s="80"/>
      <c r="H70" s="80"/>
      <c r="I70" s="78"/>
      <c r="J70" s="78"/>
      <c r="K70" s="78"/>
      <c r="L70" s="78"/>
      <c r="M70" s="78"/>
      <c r="N70" s="78"/>
      <c r="O70" s="78"/>
      <c r="P70" s="78"/>
      <c r="Q70" s="78"/>
      <c r="R70" s="80"/>
      <c r="S70" s="80"/>
      <c r="T70" s="78"/>
      <c r="U70" s="78"/>
      <c r="V70" s="78"/>
      <c r="W70" s="78"/>
      <c r="X70" s="78"/>
      <c r="Y70" s="78"/>
      <c r="Z70" s="78"/>
      <c r="AA70" s="78"/>
      <c r="AB70" s="78"/>
      <c r="AC70" s="80"/>
      <c r="AD70" s="80"/>
      <c r="AE70" s="78"/>
    </row>
    <row r="71" s="55" customFormat="1" ht="25" customHeight="1" spans="1:31">
      <c r="A71" s="78" t="s">
        <v>39</v>
      </c>
      <c r="B71" s="78" t="s">
        <v>296</v>
      </c>
      <c r="C71" s="79"/>
      <c r="D71" s="80"/>
      <c r="E71" s="78"/>
      <c r="F71" s="78"/>
      <c r="G71" s="80"/>
      <c r="H71" s="80"/>
      <c r="I71" s="78"/>
      <c r="J71" s="78"/>
      <c r="K71" s="78"/>
      <c r="L71" s="78"/>
      <c r="M71" s="78"/>
      <c r="N71" s="78"/>
      <c r="O71" s="78"/>
      <c r="P71" s="78"/>
      <c r="Q71" s="78"/>
      <c r="R71" s="80"/>
      <c r="S71" s="80"/>
      <c r="T71" s="78"/>
      <c r="U71" s="78"/>
      <c r="V71" s="78"/>
      <c r="W71" s="78"/>
      <c r="X71" s="78"/>
      <c r="Y71" s="78"/>
      <c r="Z71" s="78"/>
      <c r="AA71" s="78"/>
      <c r="AB71" s="78"/>
      <c r="AC71" s="80"/>
      <c r="AD71" s="80"/>
      <c r="AE71" s="78"/>
    </row>
    <row r="72" s="55" customFormat="1" ht="25" customHeight="1" spans="1:31">
      <c r="A72" s="78" t="s">
        <v>41</v>
      </c>
      <c r="B72" s="78" t="s">
        <v>297</v>
      </c>
      <c r="C72" s="79"/>
      <c r="D72" s="80"/>
      <c r="E72" s="78"/>
      <c r="F72" s="78"/>
      <c r="G72" s="80"/>
      <c r="H72" s="80"/>
      <c r="I72" s="78"/>
      <c r="J72" s="78"/>
      <c r="K72" s="78"/>
      <c r="L72" s="78"/>
      <c r="M72" s="78"/>
      <c r="N72" s="78"/>
      <c r="O72" s="78"/>
      <c r="P72" s="78"/>
      <c r="Q72" s="78"/>
      <c r="R72" s="80"/>
      <c r="S72" s="80"/>
      <c r="T72" s="78"/>
      <c r="U72" s="78"/>
      <c r="V72" s="78"/>
      <c r="W72" s="78"/>
      <c r="X72" s="78"/>
      <c r="Y72" s="78"/>
      <c r="Z72" s="78"/>
      <c r="AA72" s="78"/>
      <c r="AB72" s="78"/>
      <c r="AC72" s="80"/>
      <c r="AD72" s="80"/>
      <c r="AE72" s="78"/>
    </row>
    <row r="73" s="55" customFormat="1" ht="25" customHeight="1" spans="1:31">
      <c r="A73" s="78" t="s">
        <v>41</v>
      </c>
      <c r="B73" s="78" t="s">
        <v>298</v>
      </c>
      <c r="C73" s="79"/>
      <c r="D73" s="80"/>
      <c r="E73" s="78"/>
      <c r="F73" s="78"/>
      <c r="G73" s="80"/>
      <c r="H73" s="80"/>
      <c r="I73" s="78"/>
      <c r="J73" s="78"/>
      <c r="K73" s="78"/>
      <c r="L73" s="78"/>
      <c r="M73" s="78"/>
      <c r="N73" s="78"/>
      <c r="O73" s="78"/>
      <c r="P73" s="78"/>
      <c r="Q73" s="78"/>
      <c r="R73" s="80"/>
      <c r="S73" s="80"/>
      <c r="T73" s="78"/>
      <c r="U73" s="78"/>
      <c r="V73" s="78"/>
      <c r="W73" s="78"/>
      <c r="X73" s="78"/>
      <c r="Y73" s="78"/>
      <c r="Z73" s="78"/>
      <c r="AA73" s="78"/>
      <c r="AB73" s="78"/>
      <c r="AC73" s="80"/>
      <c r="AD73" s="80"/>
      <c r="AE73" s="78"/>
    </row>
    <row r="74" s="55" customFormat="1" ht="25" customHeight="1" spans="1:31">
      <c r="A74" s="78" t="s">
        <v>39</v>
      </c>
      <c r="B74" s="78" t="s">
        <v>299</v>
      </c>
      <c r="C74" s="79"/>
      <c r="D74" s="80"/>
      <c r="E74" s="78"/>
      <c r="F74" s="78"/>
      <c r="G74" s="80"/>
      <c r="H74" s="80"/>
      <c r="I74" s="78"/>
      <c r="J74" s="78"/>
      <c r="K74" s="78"/>
      <c r="L74" s="78"/>
      <c r="M74" s="78"/>
      <c r="N74" s="78"/>
      <c r="O74" s="78"/>
      <c r="P74" s="78"/>
      <c r="Q74" s="78"/>
      <c r="R74" s="80"/>
      <c r="S74" s="80"/>
      <c r="T74" s="78"/>
      <c r="U74" s="78"/>
      <c r="V74" s="78"/>
      <c r="W74" s="78"/>
      <c r="X74" s="78"/>
      <c r="Y74" s="78"/>
      <c r="Z74" s="78"/>
      <c r="AA74" s="78"/>
      <c r="AB74" s="78"/>
      <c r="AC74" s="80"/>
      <c r="AD74" s="80"/>
      <c r="AE74" s="78"/>
    </row>
    <row r="75" s="55" customFormat="1" ht="25" customHeight="1" spans="1:31">
      <c r="A75" s="78" t="s">
        <v>41</v>
      </c>
      <c r="B75" s="78" t="s">
        <v>300</v>
      </c>
      <c r="C75" s="79"/>
      <c r="D75" s="80"/>
      <c r="E75" s="78"/>
      <c r="F75" s="78"/>
      <c r="G75" s="80"/>
      <c r="H75" s="80"/>
      <c r="I75" s="78"/>
      <c r="J75" s="78"/>
      <c r="K75" s="78"/>
      <c r="L75" s="78"/>
      <c r="M75" s="78"/>
      <c r="N75" s="78"/>
      <c r="O75" s="78"/>
      <c r="P75" s="78"/>
      <c r="Q75" s="78"/>
      <c r="R75" s="80"/>
      <c r="S75" s="80"/>
      <c r="T75" s="78"/>
      <c r="U75" s="78"/>
      <c r="V75" s="78"/>
      <c r="W75" s="78"/>
      <c r="X75" s="78"/>
      <c r="Y75" s="78"/>
      <c r="Z75" s="78"/>
      <c r="AA75" s="78"/>
      <c r="AB75" s="78"/>
      <c r="AC75" s="80"/>
      <c r="AD75" s="80"/>
      <c r="AE75" s="78"/>
    </row>
    <row r="76" s="55" customFormat="1" ht="25" customHeight="1" spans="1:31">
      <c r="A76" s="78" t="s">
        <v>41</v>
      </c>
      <c r="B76" s="78" t="s">
        <v>301</v>
      </c>
      <c r="C76" s="79"/>
      <c r="D76" s="80"/>
      <c r="E76" s="78"/>
      <c r="F76" s="78"/>
      <c r="G76" s="80"/>
      <c r="H76" s="80"/>
      <c r="I76" s="78"/>
      <c r="J76" s="78"/>
      <c r="K76" s="78"/>
      <c r="L76" s="78"/>
      <c r="M76" s="78"/>
      <c r="N76" s="78"/>
      <c r="O76" s="78"/>
      <c r="P76" s="78"/>
      <c r="Q76" s="78"/>
      <c r="R76" s="80"/>
      <c r="S76" s="80"/>
      <c r="T76" s="78"/>
      <c r="U76" s="78"/>
      <c r="V76" s="78"/>
      <c r="W76" s="78"/>
      <c r="X76" s="78"/>
      <c r="Y76" s="78"/>
      <c r="Z76" s="78"/>
      <c r="AA76" s="78"/>
      <c r="AB76" s="78"/>
      <c r="AC76" s="80"/>
      <c r="AD76" s="80"/>
      <c r="AE76" s="78"/>
    </row>
    <row r="77" s="55" customFormat="1" ht="25" customHeight="1" spans="1:31">
      <c r="A77" s="78" t="s">
        <v>41</v>
      </c>
      <c r="B77" s="78" t="s">
        <v>302</v>
      </c>
      <c r="C77" s="79"/>
      <c r="D77" s="80"/>
      <c r="E77" s="78"/>
      <c r="F77" s="78"/>
      <c r="G77" s="80"/>
      <c r="H77" s="80"/>
      <c r="I77" s="78"/>
      <c r="J77" s="78"/>
      <c r="K77" s="78"/>
      <c r="L77" s="78"/>
      <c r="M77" s="78"/>
      <c r="N77" s="78"/>
      <c r="O77" s="78"/>
      <c r="P77" s="78"/>
      <c r="Q77" s="78"/>
      <c r="R77" s="80"/>
      <c r="S77" s="80"/>
      <c r="T77" s="78"/>
      <c r="U77" s="78"/>
      <c r="V77" s="78"/>
      <c r="W77" s="78"/>
      <c r="X77" s="78"/>
      <c r="Y77" s="78"/>
      <c r="Z77" s="78"/>
      <c r="AA77" s="78"/>
      <c r="AB77" s="78"/>
      <c r="AC77" s="80"/>
      <c r="AD77" s="80"/>
      <c r="AE77" s="78"/>
    </row>
    <row r="78" s="55" customFormat="1" ht="25" customHeight="1" spans="1:31">
      <c r="A78" s="78" t="s">
        <v>39</v>
      </c>
      <c r="B78" s="78" t="s">
        <v>303</v>
      </c>
      <c r="C78" s="79"/>
      <c r="D78" s="80"/>
      <c r="E78" s="78"/>
      <c r="F78" s="78"/>
      <c r="G78" s="80"/>
      <c r="H78" s="80"/>
      <c r="I78" s="78"/>
      <c r="J78" s="78"/>
      <c r="K78" s="78"/>
      <c r="L78" s="78"/>
      <c r="M78" s="78"/>
      <c r="N78" s="78"/>
      <c r="O78" s="78"/>
      <c r="P78" s="78"/>
      <c r="Q78" s="78"/>
      <c r="R78" s="80"/>
      <c r="S78" s="80"/>
      <c r="T78" s="78"/>
      <c r="U78" s="78"/>
      <c r="V78" s="78"/>
      <c r="W78" s="78"/>
      <c r="X78" s="78"/>
      <c r="Y78" s="78"/>
      <c r="Z78" s="78"/>
      <c r="AA78" s="78"/>
      <c r="AB78" s="78"/>
      <c r="AC78" s="80"/>
      <c r="AD78" s="80"/>
      <c r="AE78" s="78"/>
    </row>
    <row r="79" s="55" customFormat="1" ht="25" customHeight="1" spans="1:31">
      <c r="A79" s="78" t="s">
        <v>41</v>
      </c>
      <c r="B79" s="78" t="s">
        <v>304</v>
      </c>
      <c r="C79" s="79"/>
      <c r="D79" s="80"/>
      <c r="E79" s="78"/>
      <c r="F79" s="78"/>
      <c r="G79" s="80"/>
      <c r="H79" s="80"/>
      <c r="I79" s="78"/>
      <c r="J79" s="78"/>
      <c r="K79" s="78"/>
      <c r="L79" s="78"/>
      <c r="M79" s="78"/>
      <c r="N79" s="78"/>
      <c r="O79" s="78"/>
      <c r="P79" s="78"/>
      <c r="Q79" s="78"/>
      <c r="R79" s="80"/>
      <c r="S79" s="80"/>
      <c r="T79" s="78"/>
      <c r="U79" s="78"/>
      <c r="V79" s="78"/>
      <c r="W79" s="78"/>
      <c r="X79" s="78"/>
      <c r="Y79" s="78"/>
      <c r="Z79" s="78"/>
      <c r="AA79" s="78"/>
      <c r="AB79" s="78"/>
      <c r="AC79" s="80"/>
      <c r="AD79" s="80"/>
      <c r="AE79" s="78"/>
    </row>
    <row r="80" s="55" customFormat="1" ht="25" customHeight="1" spans="1:31">
      <c r="A80" s="78" t="s">
        <v>41</v>
      </c>
      <c r="B80" s="78" t="s">
        <v>305</v>
      </c>
      <c r="C80" s="79"/>
      <c r="D80" s="80"/>
      <c r="E80" s="78"/>
      <c r="F80" s="78"/>
      <c r="G80" s="80"/>
      <c r="H80" s="80"/>
      <c r="I80" s="78"/>
      <c r="J80" s="78"/>
      <c r="K80" s="78"/>
      <c r="L80" s="78"/>
      <c r="M80" s="78"/>
      <c r="N80" s="78"/>
      <c r="O80" s="78"/>
      <c r="P80" s="78"/>
      <c r="Q80" s="78"/>
      <c r="R80" s="80"/>
      <c r="S80" s="80"/>
      <c r="T80" s="78"/>
      <c r="U80" s="78"/>
      <c r="V80" s="78"/>
      <c r="W80" s="78"/>
      <c r="X80" s="78"/>
      <c r="Y80" s="78"/>
      <c r="Z80" s="78"/>
      <c r="AA80" s="78"/>
      <c r="AB80" s="78"/>
      <c r="AC80" s="80"/>
      <c r="AD80" s="80"/>
      <c r="AE80" s="78"/>
    </row>
    <row r="81" s="55" customFormat="1" ht="25" customHeight="1" spans="1:31">
      <c r="A81" s="78" t="s">
        <v>39</v>
      </c>
      <c r="B81" s="78" t="s">
        <v>306</v>
      </c>
      <c r="C81" s="79"/>
      <c r="D81" s="80"/>
      <c r="E81" s="78"/>
      <c r="F81" s="78"/>
      <c r="G81" s="80"/>
      <c r="H81" s="80"/>
      <c r="I81" s="78"/>
      <c r="J81" s="78"/>
      <c r="K81" s="78"/>
      <c r="L81" s="78"/>
      <c r="M81" s="78"/>
      <c r="N81" s="78"/>
      <c r="O81" s="78"/>
      <c r="P81" s="78"/>
      <c r="Q81" s="78"/>
      <c r="R81" s="80"/>
      <c r="S81" s="80"/>
      <c r="T81" s="78"/>
      <c r="U81" s="78"/>
      <c r="V81" s="78"/>
      <c r="W81" s="78"/>
      <c r="X81" s="78"/>
      <c r="Y81" s="78"/>
      <c r="Z81" s="78"/>
      <c r="AA81" s="78"/>
      <c r="AB81" s="78"/>
      <c r="AC81" s="80"/>
      <c r="AD81" s="80"/>
      <c r="AE81" s="78"/>
    </row>
    <row r="82" s="55" customFormat="1" ht="25" customHeight="1" spans="1:31">
      <c r="A82" s="78" t="s">
        <v>41</v>
      </c>
      <c r="B82" s="78" t="s">
        <v>307</v>
      </c>
      <c r="C82" s="79"/>
      <c r="D82" s="80"/>
      <c r="E82" s="78"/>
      <c r="F82" s="78"/>
      <c r="G82" s="80"/>
      <c r="H82" s="80"/>
      <c r="I82" s="78"/>
      <c r="J82" s="78"/>
      <c r="K82" s="78"/>
      <c r="L82" s="78"/>
      <c r="M82" s="78"/>
      <c r="N82" s="78"/>
      <c r="O82" s="78"/>
      <c r="P82" s="78"/>
      <c r="Q82" s="78"/>
      <c r="R82" s="80"/>
      <c r="S82" s="80"/>
      <c r="T82" s="78"/>
      <c r="U82" s="78"/>
      <c r="V82" s="78"/>
      <c r="W82" s="78"/>
      <c r="X82" s="78"/>
      <c r="Y82" s="78"/>
      <c r="Z82" s="78"/>
      <c r="AA82" s="78"/>
      <c r="AB82" s="78"/>
      <c r="AC82" s="80"/>
      <c r="AD82" s="80"/>
      <c r="AE82" s="78"/>
    </row>
    <row r="83" s="55" customFormat="1" ht="25" customHeight="1" spans="1:31">
      <c r="A83" s="78" t="s">
        <v>41</v>
      </c>
      <c r="B83" s="78" t="s">
        <v>308</v>
      </c>
      <c r="C83" s="79"/>
      <c r="D83" s="80"/>
      <c r="E83" s="78"/>
      <c r="F83" s="78"/>
      <c r="G83" s="80"/>
      <c r="H83" s="80"/>
      <c r="I83" s="78"/>
      <c r="J83" s="78"/>
      <c r="K83" s="78"/>
      <c r="L83" s="78"/>
      <c r="M83" s="78"/>
      <c r="N83" s="78"/>
      <c r="O83" s="78"/>
      <c r="P83" s="78"/>
      <c r="Q83" s="78"/>
      <c r="R83" s="80"/>
      <c r="S83" s="80"/>
      <c r="T83" s="78"/>
      <c r="U83" s="78"/>
      <c r="V83" s="78"/>
      <c r="W83" s="78"/>
      <c r="X83" s="78"/>
      <c r="Y83" s="78"/>
      <c r="Z83" s="78"/>
      <c r="AA83" s="78"/>
      <c r="AB83" s="78"/>
      <c r="AC83" s="80"/>
      <c r="AD83" s="80"/>
      <c r="AE83" s="78"/>
    </row>
    <row r="84" s="55" customFormat="1" ht="25" customHeight="1" spans="1:31">
      <c r="A84" s="78" t="s">
        <v>41</v>
      </c>
      <c r="B84" s="78" t="s">
        <v>309</v>
      </c>
      <c r="C84" s="79"/>
      <c r="D84" s="80"/>
      <c r="E84" s="78"/>
      <c r="F84" s="78"/>
      <c r="G84" s="80"/>
      <c r="H84" s="80"/>
      <c r="I84" s="78"/>
      <c r="J84" s="78"/>
      <c r="K84" s="78"/>
      <c r="L84" s="78"/>
      <c r="M84" s="78"/>
      <c r="N84" s="78"/>
      <c r="O84" s="78"/>
      <c r="P84" s="78"/>
      <c r="Q84" s="78"/>
      <c r="R84" s="80"/>
      <c r="S84" s="80"/>
      <c r="T84" s="78"/>
      <c r="U84" s="78"/>
      <c r="V84" s="78"/>
      <c r="W84" s="78"/>
      <c r="X84" s="78"/>
      <c r="Y84" s="78"/>
      <c r="Z84" s="78"/>
      <c r="AA84" s="78"/>
      <c r="AB84" s="78"/>
      <c r="AC84" s="80"/>
      <c r="AD84" s="80"/>
      <c r="AE84" s="78"/>
    </row>
    <row r="85" s="55" customFormat="1" ht="25" customHeight="1" spans="1:31">
      <c r="A85" s="78" t="s">
        <v>39</v>
      </c>
      <c r="B85" s="78" t="s">
        <v>310</v>
      </c>
      <c r="C85" s="79"/>
      <c r="D85" s="80"/>
      <c r="E85" s="78"/>
      <c r="F85" s="78"/>
      <c r="G85" s="80"/>
      <c r="H85" s="80"/>
      <c r="I85" s="78"/>
      <c r="J85" s="78"/>
      <c r="K85" s="78"/>
      <c r="L85" s="78"/>
      <c r="M85" s="78"/>
      <c r="N85" s="78"/>
      <c r="O85" s="78"/>
      <c r="P85" s="78"/>
      <c r="Q85" s="78"/>
      <c r="R85" s="80"/>
      <c r="S85" s="80"/>
      <c r="T85" s="78"/>
      <c r="U85" s="78"/>
      <c r="V85" s="78"/>
      <c r="W85" s="78"/>
      <c r="X85" s="78"/>
      <c r="Y85" s="78"/>
      <c r="Z85" s="78"/>
      <c r="AA85" s="78"/>
      <c r="AB85" s="78"/>
      <c r="AC85" s="80"/>
      <c r="AD85" s="80"/>
      <c r="AE85" s="78"/>
    </row>
    <row r="86" s="55" customFormat="1" ht="25" customHeight="1" spans="1:31">
      <c r="A86" s="78" t="s">
        <v>37</v>
      </c>
      <c r="B86" s="78" t="s">
        <v>311</v>
      </c>
      <c r="C86" s="79"/>
      <c r="D86" s="80"/>
      <c r="E86" s="78"/>
      <c r="F86" s="78"/>
      <c r="G86" s="80"/>
      <c r="H86" s="80"/>
      <c r="I86" s="122">
        <f>I87+I105</f>
        <v>0</v>
      </c>
      <c r="J86" s="122">
        <f t="shared" ref="J86:AB86" si="15">J87+J105</f>
        <v>0</v>
      </c>
      <c r="K86" s="122">
        <f t="shared" si="15"/>
        <v>27</v>
      </c>
      <c r="L86" s="122">
        <f t="shared" si="15"/>
        <v>0</v>
      </c>
      <c r="M86" s="122">
        <f t="shared" si="15"/>
        <v>0</v>
      </c>
      <c r="N86" s="122">
        <f t="shared" si="15"/>
        <v>0</v>
      </c>
      <c r="O86" s="122">
        <f t="shared" si="15"/>
        <v>0</v>
      </c>
      <c r="P86" s="122">
        <f t="shared" si="15"/>
        <v>0</v>
      </c>
      <c r="Q86" s="122">
        <f t="shared" si="15"/>
        <v>58016</v>
      </c>
      <c r="R86" s="122">
        <f t="shared" si="15"/>
        <v>0</v>
      </c>
      <c r="S86" s="122">
        <f t="shared" si="15"/>
        <v>0</v>
      </c>
      <c r="T86" s="122">
        <f t="shared" si="15"/>
        <v>10900.11</v>
      </c>
      <c r="U86" s="122">
        <f t="shared" si="15"/>
        <v>3958.9828</v>
      </c>
      <c r="V86" s="122">
        <f t="shared" si="15"/>
        <v>1100</v>
      </c>
      <c r="W86" s="122">
        <f t="shared" si="15"/>
        <v>1801.1072</v>
      </c>
      <c r="X86" s="122">
        <f t="shared" si="15"/>
        <v>3000</v>
      </c>
      <c r="Y86" s="122">
        <f t="shared" si="15"/>
        <v>320</v>
      </c>
      <c r="Z86" s="122">
        <f t="shared" si="15"/>
        <v>0</v>
      </c>
      <c r="AA86" s="122">
        <f t="shared" si="15"/>
        <v>720.02</v>
      </c>
      <c r="AB86" s="122">
        <f t="shared" si="15"/>
        <v>0</v>
      </c>
      <c r="AC86" s="80"/>
      <c r="AD86" s="80"/>
      <c r="AE86" s="78"/>
    </row>
    <row r="87" s="55" customFormat="1" ht="27" customHeight="1" spans="1:31">
      <c r="A87" s="78" t="s">
        <v>39</v>
      </c>
      <c r="B87" s="78" t="s">
        <v>312</v>
      </c>
      <c r="C87" s="79"/>
      <c r="D87" s="80"/>
      <c r="E87" s="78"/>
      <c r="F87" s="78"/>
      <c r="G87" s="80"/>
      <c r="H87" s="80"/>
      <c r="I87" s="122">
        <f>I89+I94+I97+I101</f>
        <v>0</v>
      </c>
      <c r="J87" s="122">
        <f t="shared" ref="J87:AB87" si="16">J89+J94+J97+J101</f>
        <v>0</v>
      </c>
      <c r="K87" s="122">
        <f t="shared" si="16"/>
        <v>9</v>
      </c>
      <c r="L87" s="122">
        <f t="shared" si="16"/>
        <v>0</v>
      </c>
      <c r="M87" s="122">
        <f t="shared" si="16"/>
        <v>0</v>
      </c>
      <c r="N87" s="122">
        <f t="shared" si="16"/>
        <v>0</v>
      </c>
      <c r="O87" s="122">
        <f t="shared" si="16"/>
        <v>0</v>
      </c>
      <c r="P87" s="122">
        <f t="shared" si="16"/>
        <v>0</v>
      </c>
      <c r="Q87" s="122">
        <f t="shared" si="16"/>
        <v>34919</v>
      </c>
      <c r="R87" s="122">
        <f t="shared" si="16"/>
        <v>0</v>
      </c>
      <c r="S87" s="122">
        <f t="shared" si="16"/>
        <v>0</v>
      </c>
      <c r="T87" s="122">
        <f t="shared" si="16"/>
        <v>1520.11</v>
      </c>
      <c r="U87" s="122">
        <f t="shared" si="16"/>
        <v>986.136</v>
      </c>
      <c r="V87" s="122">
        <f t="shared" si="16"/>
        <v>0</v>
      </c>
      <c r="W87" s="122">
        <f t="shared" si="16"/>
        <v>431.874</v>
      </c>
      <c r="X87" s="122">
        <f t="shared" si="16"/>
        <v>0</v>
      </c>
      <c r="Y87" s="122">
        <f t="shared" si="16"/>
        <v>17</v>
      </c>
      <c r="Z87" s="122">
        <f t="shared" si="16"/>
        <v>0</v>
      </c>
      <c r="AA87" s="122">
        <f t="shared" si="16"/>
        <v>85.1</v>
      </c>
      <c r="AB87" s="122">
        <f t="shared" si="16"/>
        <v>0</v>
      </c>
      <c r="AC87" s="80"/>
      <c r="AD87" s="80"/>
      <c r="AE87" s="78"/>
    </row>
    <row r="88" s="55" customFormat="1" ht="25" customHeight="1" spans="1:31">
      <c r="A88" s="78" t="s">
        <v>41</v>
      </c>
      <c r="B88" s="78" t="s">
        <v>313</v>
      </c>
      <c r="C88" s="79"/>
      <c r="D88" s="80"/>
      <c r="E88" s="78"/>
      <c r="F88" s="78"/>
      <c r="G88" s="80"/>
      <c r="H88" s="80"/>
      <c r="I88" s="78"/>
      <c r="J88" s="78"/>
      <c r="K88" s="78"/>
      <c r="L88" s="78"/>
      <c r="M88" s="78"/>
      <c r="N88" s="78"/>
      <c r="O88" s="78"/>
      <c r="P88" s="78"/>
      <c r="Q88" s="78"/>
      <c r="R88" s="80"/>
      <c r="S88" s="80"/>
      <c r="T88" s="78"/>
      <c r="U88" s="78"/>
      <c r="V88" s="78"/>
      <c r="W88" s="78"/>
      <c r="X88" s="78"/>
      <c r="Y88" s="78"/>
      <c r="Z88" s="78"/>
      <c r="AA88" s="78"/>
      <c r="AB88" s="78"/>
      <c r="AC88" s="80"/>
      <c r="AD88" s="80"/>
      <c r="AE88" s="78"/>
    </row>
    <row r="89" s="55" customFormat="1" ht="25" customHeight="1" spans="1:31">
      <c r="A89" s="78" t="s">
        <v>41</v>
      </c>
      <c r="B89" s="78" t="s">
        <v>314</v>
      </c>
      <c r="C89" s="79"/>
      <c r="D89" s="80"/>
      <c r="E89" s="78"/>
      <c r="F89" s="78"/>
      <c r="G89" s="80"/>
      <c r="H89" s="80"/>
      <c r="I89" s="78">
        <f>SUM(I90:I93)</f>
        <v>0</v>
      </c>
      <c r="J89" s="78">
        <f t="shared" ref="J89:AB89" si="17">SUM(J90:J93)</f>
        <v>0</v>
      </c>
      <c r="K89" s="78">
        <f t="shared" si="17"/>
        <v>4</v>
      </c>
      <c r="L89" s="78">
        <f t="shared" si="17"/>
        <v>0</v>
      </c>
      <c r="M89" s="78">
        <f t="shared" si="17"/>
        <v>0</v>
      </c>
      <c r="N89" s="78">
        <f t="shared" si="17"/>
        <v>0</v>
      </c>
      <c r="O89" s="78">
        <f t="shared" si="17"/>
        <v>0</v>
      </c>
      <c r="P89" s="78">
        <f t="shared" si="17"/>
        <v>0</v>
      </c>
      <c r="Q89" s="78">
        <f t="shared" si="17"/>
        <v>31844</v>
      </c>
      <c r="R89" s="78">
        <f t="shared" si="17"/>
        <v>0</v>
      </c>
      <c r="S89" s="78">
        <f t="shared" si="17"/>
        <v>0</v>
      </c>
      <c r="T89" s="78">
        <f t="shared" si="17"/>
        <v>810</v>
      </c>
      <c r="U89" s="78">
        <f t="shared" si="17"/>
        <v>739</v>
      </c>
      <c r="V89" s="78">
        <f t="shared" si="17"/>
        <v>0</v>
      </c>
      <c r="W89" s="78">
        <f t="shared" si="17"/>
        <v>33.4</v>
      </c>
      <c r="X89" s="78">
        <f t="shared" si="17"/>
        <v>0</v>
      </c>
      <c r="Y89" s="78">
        <f t="shared" si="17"/>
        <v>17</v>
      </c>
      <c r="Z89" s="78">
        <f t="shared" si="17"/>
        <v>0</v>
      </c>
      <c r="AA89" s="78">
        <f t="shared" si="17"/>
        <v>20.6</v>
      </c>
      <c r="AB89" s="78">
        <f t="shared" si="17"/>
        <v>0</v>
      </c>
      <c r="AC89" s="80"/>
      <c r="AD89" s="80"/>
      <c r="AE89" s="78"/>
    </row>
    <row r="90" s="56" customFormat="1" ht="120" customHeight="1" spans="1:31">
      <c r="A90" s="81">
        <v>33</v>
      </c>
      <c r="B90" s="81" t="s">
        <v>315</v>
      </c>
      <c r="C90" s="81" t="s">
        <v>44</v>
      </c>
      <c r="D90" s="82" t="s">
        <v>316</v>
      </c>
      <c r="E90" s="81" t="s">
        <v>80</v>
      </c>
      <c r="F90" s="81" t="s">
        <v>317</v>
      </c>
      <c r="G90" s="82" t="s">
        <v>318</v>
      </c>
      <c r="H90" s="82" t="s">
        <v>319</v>
      </c>
      <c r="I90" s="81"/>
      <c r="J90" s="81"/>
      <c r="K90" s="81">
        <v>1</v>
      </c>
      <c r="L90" s="81"/>
      <c r="M90" s="81"/>
      <c r="N90" s="81"/>
      <c r="O90" s="81"/>
      <c r="P90" s="81"/>
      <c r="Q90" s="81">
        <v>280</v>
      </c>
      <c r="R90" s="82" t="s">
        <v>145</v>
      </c>
      <c r="S90" s="82" t="s">
        <v>146</v>
      </c>
      <c r="T90" s="81">
        <v>100</v>
      </c>
      <c r="U90" s="81">
        <v>70</v>
      </c>
      <c r="V90" s="81"/>
      <c r="W90" s="81"/>
      <c r="X90" s="81"/>
      <c r="Y90" s="81">
        <v>17</v>
      </c>
      <c r="Z90" s="81"/>
      <c r="AA90" s="81">
        <v>13</v>
      </c>
      <c r="AB90" s="81"/>
      <c r="AC90" s="82" t="s">
        <v>320</v>
      </c>
      <c r="AD90" s="82" t="s">
        <v>321</v>
      </c>
      <c r="AE90" s="81" t="s">
        <v>236</v>
      </c>
    </row>
    <row r="91" s="61" customFormat="1" ht="124" customHeight="1" spans="1:31">
      <c r="A91" s="81">
        <v>34</v>
      </c>
      <c r="B91" s="81" t="s">
        <v>322</v>
      </c>
      <c r="C91" s="81" t="s">
        <v>44</v>
      </c>
      <c r="D91" s="82" t="s">
        <v>323</v>
      </c>
      <c r="E91" s="81" t="s">
        <v>46</v>
      </c>
      <c r="F91" s="81" t="s">
        <v>47</v>
      </c>
      <c r="G91" s="82" t="s">
        <v>134</v>
      </c>
      <c r="H91" s="82" t="s">
        <v>324</v>
      </c>
      <c r="I91" s="90"/>
      <c r="J91" s="90"/>
      <c r="K91" s="90">
        <v>1</v>
      </c>
      <c r="L91" s="90"/>
      <c r="M91" s="90"/>
      <c r="N91" s="90"/>
      <c r="O91" s="90"/>
      <c r="P91" s="90"/>
      <c r="Q91" s="90">
        <v>782</v>
      </c>
      <c r="R91" s="123" t="s">
        <v>136</v>
      </c>
      <c r="S91" s="123" t="s">
        <v>137</v>
      </c>
      <c r="T91" s="90">
        <v>100</v>
      </c>
      <c r="U91" s="90">
        <v>60</v>
      </c>
      <c r="V91" s="90"/>
      <c r="W91" s="90">
        <v>33.4</v>
      </c>
      <c r="X91" s="90"/>
      <c r="Y91" s="90"/>
      <c r="Z91" s="90"/>
      <c r="AA91" s="90">
        <v>6.6</v>
      </c>
      <c r="AB91" s="90"/>
      <c r="AC91" s="82" t="s">
        <v>325</v>
      </c>
      <c r="AD91" s="82" t="s">
        <v>326</v>
      </c>
      <c r="AE91" s="81" t="s">
        <v>236</v>
      </c>
    </row>
    <row r="92" s="61" customFormat="1" ht="90" spans="1:31">
      <c r="A92" s="81">
        <v>35</v>
      </c>
      <c r="B92" s="81" t="s">
        <v>327</v>
      </c>
      <c r="C92" s="109" t="s">
        <v>44</v>
      </c>
      <c r="D92" s="82" t="s">
        <v>328</v>
      </c>
      <c r="E92" s="86" t="s">
        <v>46</v>
      </c>
      <c r="F92" s="110" t="s">
        <v>112</v>
      </c>
      <c r="G92" s="87" t="s">
        <v>134</v>
      </c>
      <c r="H92" s="87" t="s">
        <v>329</v>
      </c>
      <c r="I92" s="81"/>
      <c r="J92" s="81"/>
      <c r="K92" s="81">
        <v>1</v>
      </c>
      <c r="L92" s="81"/>
      <c r="M92" s="81"/>
      <c r="N92" s="81"/>
      <c r="O92" s="81"/>
      <c r="P92" s="81"/>
      <c r="Q92" s="86">
        <v>782</v>
      </c>
      <c r="R92" s="87" t="s">
        <v>136</v>
      </c>
      <c r="S92" s="91" t="s">
        <v>330</v>
      </c>
      <c r="T92" s="86">
        <v>50</v>
      </c>
      <c r="U92" s="86">
        <v>50</v>
      </c>
      <c r="V92" s="81"/>
      <c r="W92" s="81"/>
      <c r="X92" s="81"/>
      <c r="Y92" s="81"/>
      <c r="Z92" s="81"/>
      <c r="AA92" s="81"/>
      <c r="AB92" s="81"/>
      <c r="AC92" s="87" t="s">
        <v>331</v>
      </c>
      <c r="AD92" s="87" t="s">
        <v>332</v>
      </c>
      <c r="AE92" s="87" t="s">
        <v>236</v>
      </c>
    </row>
    <row r="93" s="61" customFormat="1" ht="148" customHeight="1" spans="1:31">
      <c r="A93" s="81">
        <v>36</v>
      </c>
      <c r="B93" s="81" t="s">
        <v>333</v>
      </c>
      <c r="C93" s="81" t="s">
        <v>44</v>
      </c>
      <c r="D93" s="82" t="s">
        <v>334</v>
      </c>
      <c r="E93" s="81" t="s">
        <v>46</v>
      </c>
      <c r="F93" s="81" t="s">
        <v>47</v>
      </c>
      <c r="G93" s="82" t="s">
        <v>335</v>
      </c>
      <c r="H93" s="82" t="s">
        <v>336</v>
      </c>
      <c r="I93" s="90"/>
      <c r="J93" s="90"/>
      <c r="K93" s="90">
        <v>1</v>
      </c>
      <c r="L93" s="90"/>
      <c r="M93" s="90"/>
      <c r="N93" s="90"/>
      <c r="O93" s="90"/>
      <c r="P93" s="90"/>
      <c r="Q93" s="90">
        <v>30000</v>
      </c>
      <c r="R93" s="91" t="s">
        <v>232</v>
      </c>
      <c r="S93" s="91" t="s">
        <v>233</v>
      </c>
      <c r="T93" s="90">
        <v>560</v>
      </c>
      <c r="U93" s="90">
        <v>559</v>
      </c>
      <c r="V93" s="90"/>
      <c r="W93" s="90"/>
      <c r="X93" s="90"/>
      <c r="Y93" s="90"/>
      <c r="Z93" s="90"/>
      <c r="AA93" s="90">
        <v>1</v>
      </c>
      <c r="AB93" s="90"/>
      <c r="AC93" s="82" t="s">
        <v>337</v>
      </c>
      <c r="AD93" s="82" t="s">
        <v>235</v>
      </c>
      <c r="AE93" s="81" t="s">
        <v>236</v>
      </c>
    </row>
    <row r="94" s="55" customFormat="1" ht="25" customHeight="1" spans="1:31">
      <c r="A94" s="78" t="s">
        <v>41</v>
      </c>
      <c r="B94" s="78" t="s">
        <v>338</v>
      </c>
      <c r="C94" s="79"/>
      <c r="D94" s="80"/>
      <c r="E94" s="78"/>
      <c r="F94" s="78"/>
      <c r="G94" s="80"/>
      <c r="H94" s="80"/>
      <c r="I94" s="78">
        <f>SUM(I95:I96)</f>
        <v>0</v>
      </c>
      <c r="J94" s="78">
        <f t="shared" ref="J94:AB94" si="18">SUM(J95:J96)</f>
        <v>0</v>
      </c>
      <c r="K94" s="78">
        <f t="shared" si="18"/>
        <v>2</v>
      </c>
      <c r="L94" s="78">
        <f t="shared" si="18"/>
        <v>0</v>
      </c>
      <c r="M94" s="78">
        <f t="shared" si="18"/>
        <v>0</v>
      </c>
      <c r="N94" s="78">
        <f t="shared" si="18"/>
        <v>0</v>
      </c>
      <c r="O94" s="78">
        <f t="shared" si="18"/>
        <v>0</v>
      </c>
      <c r="P94" s="78">
        <f t="shared" si="18"/>
        <v>0</v>
      </c>
      <c r="Q94" s="78">
        <f t="shared" si="18"/>
        <v>2723</v>
      </c>
      <c r="R94" s="78">
        <f t="shared" si="18"/>
        <v>0</v>
      </c>
      <c r="S94" s="78">
        <f t="shared" si="18"/>
        <v>0</v>
      </c>
      <c r="T94" s="78">
        <f t="shared" si="18"/>
        <v>230.11</v>
      </c>
      <c r="U94" s="78">
        <f t="shared" si="18"/>
        <v>0</v>
      </c>
      <c r="V94" s="78">
        <f t="shared" si="18"/>
        <v>0</v>
      </c>
      <c r="W94" s="78">
        <f t="shared" si="18"/>
        <v>215.61</v>
      </c>
      <c r="X94" s="78">
        <f t="shared" si="18"/>
        <v>0</v>
      </c>
      <c r="Y94" s="78">
        <f t="shared" si="18"/>
        <v>0</v>
      </c>
      <c r="Z94" s="78">
        <f t="shared" si="18"/>
        <v>0</v>
      </c>
      <c r="AA94" s="78">
        <f t="shared" si="18"/>
        <v>14.5</v>
      </c>
      <c r="AB94" s="78">
        <f t="shared" si="18"/>
        <v>0</v>
      </c>
      <c r="AC94" s="80"/>
      <c r="AD94" s="80"/>
      <c r="AE94" s="78"/>
    </row>
    <row r="95" s="61" customFormat="1" ht="111" customHeight="1" spans="1:31">
      <c r="A95" s="81">
        <v>37</v>
      </c>
      <c r="B95" s="81" t="s">
        <v>339</v>
      </c>
      <c r="C95" s="81" t="s">
        <v>44</v>
      </c>
      <c r="D95" s="111" t="s">
        <v>340</v>
      </c>
      <c r="E95" s="81" t="s">
        <v>46</v>
      </c>
      <c r="F95" s="88" t="s">
        <v>341</v>
      </c>
      <c r="G95" s="87" t="s">
        <v>82</v>
      </c>
      <c r="H95" s="82" t="s">
        <v>342</v>
      </c>
      <c r="I95" s="81"/>
      <c r="J95" s="81"/>
      <c r="K95" s="81">
        <v>1</v>
      </c>
      <c r="L95" s="81"/>
      <c r="M95" s="81"/>
      <c r="N95" s="81"/>
      <c r="O95" s="81"/>
      <c r="P95" s="81"/>
      <c r="Q95" s="81">
        <v>1800</v>
      </c>
      <c r="R95" s="86" t="s">
        <v>251</v>
      </c>
      <c r="S95" s="86" t="s">
        <v>252</v>
      </c>
      <c r="T95" s="86">
        <v>30.11</v>
      </c>
      <c r="U95" s="81"/>
      <c r="V95" s="81"/>
      <c r="W95" s="81">
        <v>30.11</v>
      </c>
      <c r="X95" s="81"/>
      <c r="Y95" s="81"/>
      <c r="Z95" s="81"/>
      <c r="AA95" s="81"/>
      <c r="AB95" s="81"/>
      <c r="AC95" s="87" t="s">
        <v>343</v>
      </c>
      <c r="AD95" s="82" t="s">
        <v>344</v>
      </c>
      <c r="AE95" s="81" t="s">
        <v>255</v>
      </c>
    </row>
    <row r="96" s="61" customFormat="1" ht="124" customHeight="1" spans="1:31">
      <c r="A96" s="81">
        <v>38</v>
      </c>
      <c r="B96" s="81" t="s">
        <v>345</v>
      </c>
      <c r="C96" s="81" t="s">
        <v>44</v>
      </c>
      <c r="D96" s="82" t="s">
        <v>346</v>
      </c>
      <c r="E96" s="81" t="s">
        <v>80</v>
      </c>
      <c r="F96" s="81" t="s">
        <v>56</v>
      </c>
      <c r="G96" s="82" t="s">
        <v>62</v>
      </c>
      <c r="H96" s="82" t="s">
        <v>347</v>
      </c>
      <c r="I96" s="90"/>
      <c r="J96" s="90"/>
      <c r="K96" s="90">
        <v>1</v>
      </c>
      <c r="L96" s="90"/>
      <c r="M96" s="90"/>
      <c r="N96" s="90"/>
      <c r="O96" s="90"/>
      <c r="P96" s="90"/>
      <c r="Q96" s="90">
        <v>923</v>
      </c>
      <c r="R96" s="91" t="s">
        <v>64</v>
      </c>
      <c r="S96" s="91" t="s">
        <v>65</v>
      </c>
      <c r="T96" s="90">
        <v>200</v>
      </c>
      <c r="U96" s="90"/>
      <c r="V96" s="90"/>
      <c r="W96" s="90">
        <v>185.5</v>
      </c>
      <c r="X96" s="90"/>
      <c r="Y96" s="90"/>
      <c r="Z96" s="90"/>
      <c r="AA96" s="90">
        <v>14.5</v>
      </c>
      <c r="AB96" s="90"/>
      <c r="AC96" s="82" t="s">
        <v>348</v>
      </c>
      <c r="AD96" s="82" t="s">
        <v>349</v>
      </c>
      <c r="AE96" s="81" t="s">
        <v>255</v>
      </c>
    </row>
    <row r="97" s="55" customFormat="1" ht="25" customHeight="1" spans="1:31">
      <c r="A97" s="78" t="s">
        <v>41</v>
      </c>
      <c r="B97" s="78" t="s">
        <v>350</v>
      </c>
      <c r="C97" s="79"/>
      <c r="D97" s="80"/>
      <c r="E97" s="78"/>
      <c r="F97" s="78"/>
      <c r="G97" s="80"/>
      <c r="H97" s="80"/>
      <c r="I97" s="78">
        <f>SUM(I98:I99)</f>
        <v>0</v>
      </c>
      <c r="J97" s="78">
        <f t="shared" ref="J97:AB97" si="19">SUM(J98:J99)</f>
        <v>0</v>
      </c>
      <c r="K97" s="78">
        <f t="shared" si="19"/>
        <v>2</v>
      </c>
      <c r="L97" s="78">
        <f t="shared" si="19"/>
        <v>0</v>
      </c>
      <c r="M97" s="78">
        <f t="shared" si="19"/>
        <v>0</v>
      </c>
      <c r="N97" s="78">
        <f t="shared" si="19"/>
        <v>0</v>
      </c>
      <c r="O97" s="78">
        <f t="shared" si="19"/>
        <v>0</v>
      </c>
      <c r="P97" s="78">
        <f t="shared" si="19"/>
        <v>0</v>
      </c>
      <c r="Q97" s="78">
        <f t="shared" si="19"/>
        <v>52</v>
      </c>
      <c r="R97" s="78">
        <f t="shared" si="19"/>
        <v>0</v>
      </c>
      <c r="S97" s="78">
        <f t="shared" si="19"/>
        <v>0</v>
      </c>
      <c r="T97" s="78">
        <f t="shared" si="19"/>
        <v>280</v>
      </c>
      <c r="U97" s="78">
        <f t="shared" si="19"/>
        <v>230</v>
      </c>
      <c r="V97" s="78">
        <f t="shared" si="19"/>
        <v>0</v>
      </c>
      <c r="W97" s="78">
        <f t="shared" si="19"/>
        <v>0</v>
      </c>
      <c r="X97" s="78">
        <f t="shared" si="19"/>
        <v>0</v>
      </c>
      <c r="Y97" s="78">
        <f t="shared" si="19"/>
        <v>0</v>
      </c>
      <c r="Z97" s="78">
        <f t="shared" si="19"/>
        <v>0</v>
      </c>
      <c r="AA97" s="78">
        <f t="shared" si="19"/>
        <v>50</v>
      </c>
      <c r="AB97" s="78">
        <f t="shared" si="19"/>
        <v>0</v>
      </c>
      <c r="AC97" s="80"/>
      <c r="AD97" s="80"/>
      <c r="AE97" s="78"/>
    </row>
    <row r="98" s="61" customFormat="1" ht="112.5" spans="1:31">
      <c r="A98" s="81">
        <v>39</v>
      </c>
      <c r="B98" s="81" t="s">
        <v>351</v>
      </c>
      <c r="C98" s="81" t="s">
        <v>44</v>
      </c>
      <c r="D98" s="82" t="s">
        <v>352</v>
      </c>
      <c r="E98" s="81" t="s">
        <v>46</v>
      </c>
      <c r="F98" s="81" t="s">
        <v>71</v>
      </c>
      <c r="G98" s="82" t="s">
        <v>353</v>
      </c>
      <c r="H98" s="82" t="s">
        <v>354</v>
      </c>
      <c r="I98" s="81"/>
      <c r="J98" s="81"/>
      <c r="K98" s="81">
        <v>1</v>
      </c>
      <c r="L98" s="81"/>
      <c r="M98" s="81"/>
      <c r="N98" s="81"/>
      <c r="O98" s="81"/>
      <c r="P98" s="81"/>
      <c r="Q98" s="81">
        <v>47</v>
      </c>
      <c r="R98" s="81" t="s">
        <v>106</v>
      </c>
      <c r="S98" s="81" t="s">
        <v>107</v>
      </c>
      <c r="T98" s="81">
        <v>160</v>
      </c>
      <c r="U98" s="81">
        <v>130</v>
      </c>
      <c r="V98" s="81"/>
      <c r="W98" s="81"/>
      <c r="X98" s="81"/>
      <c r="Y98" s="81"/>
      <c r="Z98" s="81"/>
      <c r="AA98" s="81">
        <v>30</v>
      </c>
      <c r="AB98" s="81"/>
      <c r="AC98" s="82" t="s">
        <v>355</v>
      </c>
      <c r="AD98" s="82" t="s">
        <v>356</v>
      </c>
      <c r="AE98" s="81" t="s">
        <v>50</v>
      </c>
    </row>
    <row r="99" s="61" customFormat="1" ht="135" spans="1:31">
      <c r="A99" s="81">
        <v>40</v>
      </c>
      <c r="B99" s="81" t="s">
        <v>357</v>
      </c>
      <c r="C99" s="81" t="s">
        <v>44</v>
      </c>
      <c r="D99" s="82" t="s">
        <v>358</v>
      </c>
      <c r="E99" s="81" t="s">
        <v>46</v>
      </c>
      <c r="F99" s="81" t="s">
        <v>239</v>
      </c>
      <c r="G99" s="82" t="s">
        <v>240</v>
      </c>
      <c r="H99" s="82" t="s">
        <v>359</v>
      </c>
      <c r="I99" s="81"/>
      <c r="J99" s="81"/>
      <c r="K99" s="81">
        <v>1</v>
      </c>
      <c r="L99" s="81"/>
      <c r="M99" s="81"/>
      <c r="N99" s="81"/>
      <c r="O99" s="81"/>
      <c r="P99" s="81"/>
      <c r="Q99" s="81">
        <v>5</v>
      </c>
      <c r="R99" s="81" t="s">
        <v>242</v>
      </c>
      <c r="S99" s="81" t="s">
        <v>243</v>
      </c>
      <c r="T99" s="81">
        <v>120</v>
      </c>
      <c r="U99" s="81">
        <v>100</v>
      </c>
      <c r="V99" s="81"/>
      <c r="W99" s="81"/>
      <c r="X99" s="81"/>
      <c r="Y99" s="81"/>
      <c r="Z99" s="81"/>
      <c r="AA99" s="81">
        <v>20</v>
      </c>
      <c r="AB99" s="81"/>
      <c r="AC99" s="82" t="s">
        <v>360</v>
      </c>
      <c r="AD99" s="82" t="s">
        <v>361</v>
      </c>
      <c r="AE99" s="81" t="s">
        <v>68</v>
      </c>
    </row>
    <row r="100" s="55" customFormat="1" ht="25" customHeight="1" spans="1:31">
      <c r="A100" s="78" t="s">
        <v>41</v>
      </c>
      <c r="B100" s="78" t="s">
        <v>362</v>
      </c>
      <c r="C100" s="79"/>
      <c r="D100" s="80"/>
      <c r="E100" s="78"/>
      <c r="F100" s="78"/>
      <c r="G100" s="80"/>
      <c r="H100" s="80"/>
      <c r="I100" s="78"/>
      <c r="J100" s="78"/>
      <c r="K100" s="78"/>
      <c r="L100" s="78"/>
      <c r="M100" s="78"/>
      <c r="N100" s="78"/>
      <c r="O100" s="78"/>
      <c r="P100" s="78"/>
      <c r="Q100" s="78"/>
      <c r="R100" s="80"/>
      <c r="S100" s="80"/>
      <c r="T100" s="78"/>
      <c r="U100" s="78"/>
      <c r="V100" s="78"/>
      <c r="W100" s="78"/>
      <c r="X100" s="78"/>
      <c r="Y100" s="78"/>
      <c r="Z100" s="78"/>
      <c r="AA100" s="78"/>
      <c r="AB100" s="78"/>
      <c r="AC100" s="80"/>
      <c r="AD100" s="80"/>
      <c r="AE100" s="78"/>
    </row>
    <row r="101" s="55" customFormat="1" ht="25" customHeight="1" spans="1:31">
      <c r="A101" s="78" t="s">
        <v>41</v>
      </c>
      <c r="B101" s="78" t="s">
        <v>363</v>
      </c>
      <c r="C101" s="79"/>
      <c r="D101" s="80"/>
      <c r="E101" s="78"/>
      <c r="F101" s="78"/>
      <c r="G101" s="80"/>
      <c r="H101" s="80"/>
      <c r="I101" s="78">
        <f>SUM(I102)</f>
        <v>0</v>
      </c>
      <c r="J101" s="78">
        <f t="shared" ref="J101:AB101" si="20">SUM(J102)</f>
        <v>0</v>
      </c>
      <c r="K101" s="78">
        <f t="shared" si="20"/>
        <v>1</v>
      </c>
      <c r="L101" s="78">
        <f t="shared" si="20"/>
        <v>0</v>
      </c>
      <c r="M101" s="78">
        <f t="shared" si="20"/>
        <v>0</v>
      </c>
      <c r="N101" s="78">
        <f t="shared" si="20"/>
        <v>0</v>
      </c>
      <c r="O101" s="78">
        <f t="shared" si="20"/>
        <v>0</v>
      </c>
      <c r="P101" s="78">
        <f t="shared" si="20"/>
        <v>0</v>
      </c>
      <c r="Q101" s="78">
        <f t="shared" si="20"/>
        <v>300</v>
      </c>
      <c r="R101" s="78">
        <f t="shared" si="20"/>
        <v>0</v>
      </c>
      <c r="S101" s="78">
        <f t="shared" si="20"/>
        <v>0</v>
      </c>
      <c r="T101" s="78">
        <f t="shared" si="20"/>
        <v>200</v>
      </c>
      <c r="U101" s="78">
        <f t="shared" si="20"/>
        <v>17.136</v>
      </c>
      <c r="V101" s="78">
        <f t="shared" si="20"/>
        <v>0</v>
      </c>
      <c r="W101" s="78">
        <f t="shared" si="20"/>
        <v>182.864</v>
      </c>
      <c r="X101" s="78">
        <f t="shared" si="20"/>
        <v>0</v>
      </c>
      <c r="Y101" s="78">
        <f t="shared" si="20"/>
        <v>0</v>
      </c>
      <c r="Z101" s="78">
        <f t="shared" si="20"/>
        <v>0</v>
      </c>
      <c r="AA101" s="78">
        <f t="shared" si="20"/>
        <v>0</v>
      </c>
      <c r="AB101" s="78">
        <f t="shared" si="20"/>
        <v>0</v>
      </c>
      <c r="AC101" s="80"/>
      <c r="AD101" s="80"/>
      <c r="AE101" s="78"/>
    </row>
    <row r="102" s="61" customFormat="1" ht="151" customHeight="1" spans="1:31">
      <c r="A102" s="109">
        <v>41</v>
      </c>
      <c r="B102" s="109" t="s">
        <v>364</v>
      </c>
      <c r="C102" s="109" t="s">
        <v>44</v>
      </c>
      <c r="D102" s="112" t="s">
        <v>365</v>
      </c>
      <c r="E102" s="109" t="s">
        <v>46</v>
      </c>
      <c r="F102" s="109" t="s">
        <v>56</v>
      </c>
      <c r="G102" s="112" t="s">
        <v>72</v>
      </c>
      <c r="H102" s="112" t="s">
        <v>366</v>
      </c>
      <c r="I102" s="109"/>
      <c r="J102" s="109"/>
      <c r="K102" s="109">
        <v>1</v>
      </c>
      <c r="L102" s="109"/>
      <c r="M102" s="109"/>
      <c r="N102" s="109"/>
      <c r="O102" s="109"/>
      <c r="P102" s="109"/>
      <c r="Q102" s="109">
        <v>300</v>
      </c>
      <c r="R102" s="124" t="s">
        <v>74</v>
      </c>
      <c r="S102" s="124" t="s">
        <v>75</v>
      </c>
      <c r="T102" s="109">
        <v>200</v>
      </c>
      <c r="U102" s="109">
        <v>17.136</v>
      </c>
      <c r="V102" s="109"/>
      <c r="W102" s="125">
        <v>182.864</v>
      </c>
      <c r="X102" s="125"/>
      <c r="Y102" s="125"/>
      <c r="Z102" s="125"/>
      <c r="AA102" s="125"/>
      <c r="AB102" s="109"/>
      <c r="AC102" s="112" t="s">
        <v>367</v>
      </c>
      <c r="AD102" s="112" t="s">
        <v>368</v>
      </c>
      <c r="AE102" s="109" t="s">
        <v>369</v>
      </c>
    </row>
    <row r="103" s="55" customFormat="1" ht="25" customHeight="1" spans="1:31">
      <c r="A103" s="78" t="s">
        <v>41</v>
      </c>
      <c r="B103" s="78" t="s">
        <v>370</v>
      </c>
      <c r="C103" s="79"/>
      <c r="D103" s="80"/>
      <c r="E103" s="78"/>
      <c r="F103" s="78"/>
      <c r="G103" s="80"/>
      <c r="H103" s="80"/>
      <c r="I103" s="78"/>
      <c r="J103" s="78"/>
      <c r="K103" s="78"/>
      <c r="L103" s="78"/>
      <c r="M103" s="78"/>
      <c r="N103" s="78"/>
      <c r="O103" s="78"/>
      <c r="P103" s="78"/>
      <c r="Q103" s="78"/>
      <c r="R103" s="80"/>
      <c r="S103" s="80"/>
      <c r="T103" s="78"/>
      <c r="U103" s="78"/>
      <c r="V103" s="78"/>
      <c r="W103" s="78"/>
      <c r="X103" s="78"/>
      <c r="Y103" s="78"/>
      <c r="Z103" s="78"/>
      <c r="AA103" s="78"/>
      <c r="AB103" s="78"/>
      <c r="AC103" s="80"/>
      <c r="AD103" s="80"/>
      <c r="AE103" s="78"/>
    </row>
    <row r="104" s="55" customFormat="1" ht="25" customHeight="1" spans="1:31">
      <c r="A104" s="78" t="s">
        <v>41</v>
      </c>
      <c r="B104" s="78" t="s">
        <v>371</v>
      </c>
      <c r="C104" s="79"/>
      <c r="D104" s="80"/>
      <c r="E104" s="78"/>
      <c r="F104" s="78"/>
      <c r="G104" s="80"/>
      <c r="H104" s="80"/>
      <c r="I104" s="78"/>
      <c r="J104" s="78"/>
      <c r="K104" s="78"/>
      <c r="L104" s="78"/>
      <c r="M104" s="78"/>
      <c r="N104" s="78"/>
      <c r="O104" s="78"/>
      <c r="P104" s="78"/>
      <c r="Q104" s="78"/>
      <c r="R104" s="80"/>
      <c r="S104" s="80"/>
      <c r="T104" s="78"/>
      <c r="U104" s="78"/>
      <c r="V104" s="78"/>
      <c r="W104" s="78"/>
      <c r="X104" s="78"/>
      <c r="Y104" s="78"/>
      <c r="Z104" s="78"/>
      <c r="AA104" s="78"/>
      <c r="AB104" s="78"/>
      <c r="AC104" s="80"/>
      <c r="AD104" s="80"/>
      <c r="AE104" s="78"/>
    </row>
    <row r="105" s="55" customFormat="1" ht="25" customHeight="1" spans="1:31">
      <c r="A105" s="78" t="s">
        <v>39</v>
      </c>
      <c r="B105" s="78" t="s">
        <v>372</v>
      </c>
      <c r="C105" s="79"/>
      <c r="D105" s="80"/>
      <c r="E105" s="78"/>
      <c r="F105" s="78"/>
      <c r="G105" s="80"/>
      <c r="H105" s="80"/>
      <c r="I105" s="78">
        <f>I106+I107+I113+I115</f>
        <v>0</v>
      </c>
      <c r="J105" s="78">
        <f t="shared" ref="J105:AB105" si="21">J106+J107+J113+J115</f>
        <v>0</v>
      </c>
      <c r="K105" s="78">
        <f t="shared" si="21"/>
        <v>18</v>
      </c>
      <c r="L105" s="78">
        <f t="shared" si="21"/>
        <v>0</v>
      </c>
      <c r="M105" s="78">
        <f t="shared" si="21"/>
        <v>0</v>
      </c>
      <c r="N105" s="78">
        <f t="shared" si="21"/>
        <v>0</v>
      </c>
      <c r="O105" s="78">
        <f t="shared" si="21"/>
        <v>0</v>
      </c>
      <c r="P105" s="78">
        <f t="shared" si="21"/>
        <v>0</v>
      </c>
      <c r="Q105" s="78">
        <f t="shared" si="21"/>
        <v>23097</v>
      </c>
      <c r="R105" s="78">
        <f t="shared" si="21"/>
        <v>0</v>
      </c>
      <c r="S105" s="78">
        <f t="shared" si="21"/>
        <v>0</v>
      </c>
      <c r="T105" s="78">
        <f t="shared" si="21"/>
        <v>9380</v>
      </c>
      <c r="U105" s="78">
        <f t="shared" si="21"/>
        <v>2972.8468</v>
      </c>
      <c r="V105" s="78">
        <f t="shared" si="21"/>
        <v>1100</v>
      </c>
      <c r="W105" s="78">
        <f t="shared" si="21"/>
        <v>1369.2332</v>
      </c>
      <c r="X105" s="78">
        <f t="shared" si="21"/>
        <v>3000</v>
      </c>
      <c r="Y105" s="78">
        <f t="shared" si="21"/>
        <v>303</v>
      </c>
      <c r="Z105" s="78">
        <f t="shared" si="21"/>
        <v>0</v>
      </c>
      <c r="AA105" s="78">
        <f t="shared" si="21"/>
        <v>634.92</v>
      </c>
      <c r="AB105" s="78">
        <f t="shared" si="21"/>
        <v>0</v>
      </c>
      <c r="AC105" s="80"/>
      <c r="AD105" s="80"/>
      <c r="AE105" s="78"/>
    </row>
    <row r="106" s="55" customFormat="1" ht="25" customHeight="1" spans="1:31">
      <c r="A106" s="78" t="s">
        <v>41</v>
      </c>
      <c r="B106" s="78" t="s">
        <v>373</v>
      </c>
      <c r="C106" s="79"/>
      <c r="D106" s="80"/>
      <c r="E106" s="78"/>
      <c r="F106" s="78"/>
      <c r="G106" s="80"/>
      <c r="H106" s="80"/>
      <c r="I106" s="78"/>
      <c r="J106" s="78"/>
      <c r="K106" s="78"/>
      <c r="L106" s="78"/>
      <c r="M106" s="78"/>
      <c r="N106" s="78"/>
      <c r="O106" s="78"/>
      <c r="P106" s="78"/>
      <c r="Q106" s="78"/>
      <c r="R106" s="80"/>
      <c r="S106" s="80"/>
      <c r="T106" s="78"/>
      <c r="U106" s="78"/>
      <c r="V106" s="78"/>
      <c r="W106" s="78"/>
      <c r="X106" s="78"/>
      <c r="Y106" s="78"/>
      <c r="Z106" s="78"/>
      <c r="AA106" s="78"/>
      <c r="AB106" s="78"/>
      <c r="AC106" s="80"/>
      <c r="AD106" s="80"/>
      <c r="AE106" s="78"/>
    </row>
    <row r="107" s="55" customFormat="1" ht="25" customHeight="1" spans="1:31">
      <c r="A107" s="78" t="s">
        <v>41</v>
      </c>
      <c r="B107" s="78" t="s">
        <v>374</v>
      </c>
      <c r="C107" s="79"/>
      <c r="D107" s="80"/>
      <c r="E107" s="78"/>
      <c r="F107" s="78"/>
      <c r="G107" s="80"/>
      <c r="H107" s="80"/>
      <c r="I107" s="78">
        <f>SUM(I108:I112)</f>
        <v>0</v>
      </c>
      <c r="J107" s="78">
        <f t="shared" ref="J107:AB107" si="22">SUM(J108:J112)</f>
        <v>0</v>
      </c>
      <c r="K107" s="78">
        <f t="shared" si="22"/>
        <v>5</v>
      </c>
      <c r="L107" s="78">
        <f t="shared" si="22"/>
        <v>0</v>
      </c>
      <c r="M107" s="78">
        <f t="shared" si="22"/>
        <v>0</v>
      </c>
      <c r="N107" s="78">
        <f t="shared" si="22"/>
        <v>0</v>
      </c>
      <c r="O107" s="78">
        <f t="shared" si="22"/>
        <v>0</v>
      </c>
      <c r="P107" s="78">
        <f t="shared" si="22"/>
        <v>0</v>
      </c>
      <c r="Q107" s="78">
        <f t="shared" si="22"/>
        <v>5089</v>
      </c>
      <c r="R107" s="78">
        <f t="shared" si="22"/>
        <v>0</v>
      </c>
      <c r="S107" s="78">
        <f t="shared" si="22"/>
        <v>0</v>
      </c>
      <c r="T107" s="78">
        <f t="shared" si="22"/>
        <v>2280</v>
      </c>
      <c r="U107" s="78">
        <f t="shared" si="22"/>
        <v>547.8468</v>
      </c>
      <c r="V107" s="78">
        <f t="shared" si="22"/>
        <v>100</v>
      </c>
      <c r="W107" s="78">
        <f t="shared" si="22"/>
        <v>1181.4732</v>
      </c>
      <c r="X107" s="78">
        <f t="shared" si="22"/>
        <v>0</v>
      </c>
      <c r="Y107" s="78">
        <f t="shared" si="22"/>
        <v>172</v>
      </c>
      <c r="Z107" s="78">
        <f t="shared" si="22"/>
        <v>0</v>
      </c>
      <c r="AA107" s="78">
        <f t="shared" si="22"/>
        <v>278.68</v>
      </c>
      <c r="AB107" s="78">
        <f t="shared" si="22"/>
        <v>0</v>
      </c>
      <c r="AC107" s="80"/>
      <c r="AD107" s="80"/>
      <c r="AE107" s="78"/>
    </row>
    <row r="108" s="61" customFormat="1" ht="126" customHeight="1" spans="1:31">
      <c r="A108" s="81">
        <v>42</v>
      </c>
      <c r="B108" s="81" t="s">
        <v>375</v>
      </c>
      <c r="C108" s="81" t="s">
        <v>44</v>
      </c>
      <c r="D108" s="82" t="s">
        <v>376</v>
      </c>
      <c r="E108" s="81" t="s">
        <v>46</v>
      </c>
      <c r="F108" s="81" t="s">
        <v>377</v>
      </c>
      <c r="G108" s="82" t="s">
        <v>378</v>
      </c>
      <c r="H108" s="82" t="s">
        <v>379</v>
      </c>
      <c r="I108" s="90"/>
      <c r="J108" s="90"/>
      <c r="K108" s="90">
        <v>1</v>
      </c>
      <c r="L108" s="90"/>
      <c r="M108" s="90"/>
      <c r="N108" s="90"/>
      <c r="O108" s="90"/>
      <c r="P108" s="90"/>
      <c r="Q108" s="90">
        <v>516</v>
      </c>
      <c r="R108" s="91" t="s">
        <v>380</v>
      </c>
      <c r="S108" s="91" t="s">
        <v>381</v>
      </c>
      <c r="T108" s="90">
        <v>160</v>
      </c>
      <c r="U108" s="90"/>
      <c r="V108" s="90"/>
      <c r="W108" s="90">
        <v>50</v>
      </c>
      <c r="X108" s="90"/>
      <c r="Y108" s="90">
        <v>100</v>
      </c>
      <c r="Z108" s="90"/>
      <c r="AA108" s="90">
        <v>10</v>
      </c>
      <c r="AB108" s="90"/>
      <c r="AC108" s="82" t="s">
        <v>382</v>
      </c>
      <c r="AD108" s="82" t="s">
        <v>383</v>
      </c>
      <c r="AE108" s="81" t="s">
        <v>384</v>
      </c>
    </row>
    <row r="109" s="61" customFormat="1" ht="227" customHeight="1" spans="1:31">
      <c r="A109" s="81">
        <v>43</v>
      </c>
      <c r="B109" s="81" t="s">
        <v>385</v>
      </c>
      <c r="C109" s="81" t="s">
        <v>44</v>
      </c>
      <c r="D109" s="82" t="s">
        <v>386</v>
      </c>
      <c r="E109" s="81" t="s">
        <v>46</v>
      </c>
      <c r="F109" s="81" t="s">
        <v>56</v>
      </c>
      <c r="G109" s="82" t="s">
        <v>387</v>
      </c>
      <c r="H109" s="82" t="s">
        <v>388</v>
      </c>
      <c r="I109" s="90"/>
      <c r="J109" s="90"/>
      <c r="K109" s="90">
        <v>1</v>
      </c>
      <c r="L109" s="90"/>
      <c r="M109" s="90"/>
      <c r="N109" s="90"/>
      <c r="O109" s="90"/>
      <c r="P109" s="90"/>
      <c r="Q109" s="90">
        <v>1375</v>
      </c>
      <c r="R109" s="91" t="s">
        <v>74</v>
      </c>
      <c r="S109" s="91" t="s">
        <v>75</v>
      </c>
      <c r="T109" s="90">
        <v>950</v>
      </c>
      <c r="U109" s="90">
        <v>147.8468</v>
      </c>
      <c r="V109" s="90"/>
      <c r="W109" s="90">
        <v>644.1532</v>
      </c>
      <c r="X109" s="90"/>
      <c r="Y109" s="90"/>
      <c r="Z109" s="90"/>
      <c r="AA109" s="90">
        <v>158</v>
      </c>
      <c r="AB109" s="90"/>
      <c r="AC109" s="82" t="s">
        <v>389</v>
      </c>
      <c r="AD109" s="82" t="s">
        <v>390</v>
      </c>
      <c r="AE109" s="81" t="s">
        <v>384</v>
      </c>
    </row>
    <row r="110" s="61" customFormat="1" ht="136" customHeight="1" spans="1:31">
      <c r="A110" s="81">
        <v>44</v>
      </c>
      <c r="B110" s="81" t="s">
        <v>391</v>
      </c>
      <c r="C110" s="81" t="s">
        <v>44</v>
      </c>
      <c r="D110" s="82" t="s">
        <v>392</v>
      </c>
      <c r="E110" s="81" t="s">
        <v>46</v>
      </c>
      <c r="F110" s="81" t="s">
        <v>377</v>
      </c>
      <c r="G110" s="82" t="s">
        <v>393</v>
      </c>
      <c r="H110" s="82" t="s">
        <v>394</v>
      </c>
      <c r="I110" s="90"/>
      <c r="J110" s="90"/>
      <c r="K110" s="90">
        <v>1</v>
      </c>
      <c r="L110" s="90"/>
      <c r="M110" s="90"/>
      <c r="N110" s="90"/>
      <c r="O110" s="90"/>
      <c r="P110" s="90"/>
      <c r="Q110" s="90">
        <v>113</v>
      </c>
      <c r="R110" s="91" t="s">
        <v>369</v>
      </c>
      <c r="S110" s="91" t="s">
        <v>395</v>
      </c>
      <c r="T110" s="90">
        <v>100</v>
      </c>
      <c r="U110" s="90"/>
      <c r="V110" s="90">
        <v>100</v>
      </c>
      <c r="W110" s="90"/>
      <c r="X110" s="90"/>
      <c r="Y110" s="90"/>
      <c r="Z110" s="90"/>
      <c r="AA110" s="90"/>
      <c r="AB110" s="90"/>
      <c r="AC110" s="82" t="s">
        <v>396</v>
      </c>
      <c r="AD110" s="82" t="s">
        <v>397</v>
      </c>
      <c r="AE110" s="81" t="s">
        <v>369</v>
      </c>
    </row>
    <row r="111" s="61" customFormat="1" ht="204" customHeight="1" spans="1:31">
      <c r="A111" s="81">
        <v>45</v>
      </c>
      <c r="B111" s="81" t="s">
        <v>398</v>
      </c>
      <c r="C111" s="81" t="s">
        <v>44</v>
      </c>
      <c r="D111" s="82" t="s">
        <v>399</v>
      </c>
      <c r="E111" s="81" t="s">
        <v>46</v>
      </c>
      <c r="F111" s="81" t="s">
        <v>56</v>
      </c>
      <c r="G111" s="82" t="s">
        <v>400</v>
      </c>
      <c r="H111" s="82" t="s">
        <v>401</v>
      </c>
      <c r="I111" s="90"/>
      <c r="J111" s="90"/>
      <c r="K111" s="90">
        <v>1</v>
      </c>
      <c r="L111" s="90"/>
      <c r="M111" s="90"/>
      <c r="N111" s="90"/>
      <c r="O111" s="90"/>
      <c r="P111" s="90"/>
      <c r="Q111" s="90">
        <v>1965</v>
      </c>
      <c r="R111" s="91" t="s">
        <v>106</v>
      </c>
      <c r="S111" s="91" t="s">
        <v>107</v>
      </c>
      <c r="T111" s="90">
        <v>750</v>
      </c>
      <c r="U111" s="90">
        <v>400</v>
      </c>
      <c r="V111" s="90"/>
      <c r="W111" s="90">
        <v>266.92</v>
      </c>
      <c r="X111" s="90"/>
      <c r="Y111" s="90"/>
      <c r="Z111" s="90"/>
      <c r="AA111" s="90">
        <v>83.08</v>
      </c>
      <c r="AB111" s="90"/>
      <c r="AC111" s="82" t="s">
        <v>402</v>
      </c>
      <c r="AD111" s="82" t="s">
        <v>403</v>
      </c>
      <c r="AE111" s="81" t="s">
        <v>384</v>
      </c>
    </row>
    <row r="112" s="61" customFormat="1" ht="183" customHeight="1" spans="1:31">
      <c r="A112" s="81">
        <v>46</v>
      </c>
      <c r="B112" s="81" t="s">
        <v>404</v>
      </c>
      <c r="C112" s="81" t="s">
        <v>44</v>
      </c>
      <c r="D112" s="82" t="s">
        <v>405</v>
      </c>
      <c r="E112" s="81" t="s">
        <v>46</v>
      </c>
      <c r="F112" s="81" t="s">
        <v>56</v>
      </c>
      <c r="G112" s="82" t="s">
        <v>82</v>
      </c>
      <c r="H112" s="82" t="s">
        <v>406</v>
      </c>
      <c r="I112" s="90"/>
      <c r="J112" s="90"/>
      <c r="K112" s="90">
        <v>1</v>
      </c>
      <c r="L112" s="90"/>
      <c r="M112" s="90"/>
      <c r="N112" s="90"/>
      <c r="O112" s="90"/>
      <c r="P112" s="90"/>
      <c r="Q112" s="90">
        <v>1120</v>
      </c>
      <c r="R112" s="91" t="s">
        <v>84</v>
      </c>
      <c r="S112" s="91" t="s">
        <v>407</v>
      </c>
      <c r="T112" s="90">
        <v>320</v>
      </c>
      <c r="U112" s="90"/>
      <c r="V112" s="90"/>
      <c r="W112" s="90">
        <v>220.4</v>
      </c>
      <c r="X112" s="90"/>
      <c r="Y112" s="90">
        <v>72</v>
      </c>
      <c r="Z112" s="90"/>
      <c r="AA112" s="90">
        <v>27.6</v>
      </c>
      <c r="AB112" s="90"/>
      <c r="AC112" s="82" t="s">
        <v>408</v>
      </c>
      <c r="AD112" s="82" t="s">
        <v>409</v>
      </c>
      <c r="AE112" s="81" t="s">
        <v>384</v>
      </c>
    </row>
    <row r="113" s="55" customFormat="1" ht="25" customHeight="1" spans="1:31">
      <c r="A113" s="78" t="s">
        <v>41</v>
      </c>
      <c r="B113" s="78" t="s">
        <v>410</v>
      </c>
      <c r="C113" s="79"/>
      <c r="D113" s="80"/>
      <c r="E113" s="78"/>
      <c r="F113" s="78"/>
      <c r="G113" s="80"/>
      <c r="H113" s="80"/>
      <c r="I113" s="78">
        <f>SUM(I114)</f>
        <v>0</v>
      </c>
      <c r="J113" s="78">
        <f t="shared" ref="J113:AB113" si="23">SUM(J114)</f>
        <v>0</v>
      </c>
      <c r="K113" s="78">
        <f t="shared" si="23"/>
        <v>1</v>
      </c>
      <c r="L113" s="78">
        <f t="shared" si="23"/>
        <v>0</v>
      </c>
      <c r="M113" s="78">
        <f t="shared" si="23"/>
        <v>0</v>
      </c>
      <c r="N113" s="78">
        <f t="shared" si="23"/>
        <v>0</v>
      </c>
      <c r="O113" s="78">
        <f t="shared" si="23"/>
        <v>0</v>
      </c>
      <c r="P113" s="78">
        <f t="shared" si="23"/>
        <v>0</v>
      </c>
      <c r="Q113" s="78">
        <f t="shared" si="23"/>
        <v>965</v>
      </c>
      <c r="R113" s="78">
        <f t="shared" si="23"/>
        <v>0</v>
      </c>
      <c r="S113" s="78">
        <f t="shared" si="23"/>
        <v>0</v>
      </c>
      <c r="T113" s="78">
        <f t="shared" si="23"/>
        <v>100</v>
      </c>
      <c r="U113" s="78">
        <f t="shared" si="23"/>
        <v>0</v>
      </c>
      <c r="V113" s="78">
        <f t="shared" si="23"/>
        <v>56.45</v>
      </c>
      <c r="W113" s="78">
        <f t="shared" si="23"/>
        <v>0</v>
      </c>
      <c r="X113" s="78">
        <f t="shared" si="23"/>
        <v>0</v>
      </c>
      <c r="Y113" s="78">
        <f t="shared" si="23"/>
        <v>0</v>
      </c>
      <c r="Z113" s="78">
        <f t="shared" si="23"/>
        <v>0</v>
      </c>
      <c r="AA113" s="78">
        <f t="shared" si="23"/>
        <v>43.55</v>
      </c>
      <c r="AB113" s="78">
        <f t="shared" si="23"/>
        <v>0</v>
      </c>
      <c r="AC113" s="80"/>
      <c r="AD113" s="80"/>
      <c r="AE113" s="78"/>
    </row>
    <row r="114" s="61" customFormat="1" ht="115" customHeight="1" spans="1:31">
      <c r="A114" s="81">
        <v>47</v>
      </c>
      <c r="B114" s="81" t="s">
        <v>411</v>
      </c>
      <c r="C114" s="81" t="s">
        <v>44</v>
      </c>
      <c r="D114" s="82" t="s">
        <v>412</v>
      </c>
      <c r="E114" s="81" t="s">
        <v>46</v>
      </c>
      <c r="F114" s="81" t="s">
        <v>56</v>
      </c>
      <c r="G114" s="82" t="s">
        <v>72</v>
      </c>
      <c r="H114" s="82" t="s">
        <v>413</v>
      </c>
      <c r="I114" s="81"/>
      <c r="J114" s="81"/>
      <c r="K114" s="81">
        <v>1</v>
      </c>
      <c r="L114" s="81"/>
      <c r="M114" s="81"/>
      <c r="N114" s="81"/>
      <c r="O114" s="81"/>
      <c r="P114" s="81"/>
      <c r="Q114" s="81">
        <v>965</v>
      </c>
      <c r="R114" s="91" t="s">
        <v>74</v>
      </c>
      <c r="S114" s="91" t="s">
        <v>75</v>
      </c>
      <c r="T114" s="81">
        <v>100</v>
      </c>
      <c r="U114" s="81"/>
      <c r="V114" s="81">
        <v>56.45</v>
      </c>
      <c r="W114" s="81"/>
      <c r="X114" s="81"/>
      <c r="Y114" s="81"/>
      <c r="Z114" s="81"/>
      <c r="AA114" s="81">
        <v>43.55</v>
      </c>
      <c r="AB114" s="81"/>
      <c r="AC114" s="82" t="s">
        <v>414</v>
      </c>
      <c r="AD114" s="82" t="s">
        <v>415</v>
      </c>
      <c r="AE114" s="81" t="s">
        <v>369</v>
      </c>
    </row>
    <row r="115" s="55" customFormat="1" ht="25" customHeight="1" spans="1:31">
      <c r="A115" s="78" t="s">
        <v>41</v>
      </c>
      <c r="B115" s="78" t="s">
        <v>416</v>
      </c>
      <c r="C115" s="79"/>
      <c r="D115" s="80"/>
      <c r="E115" s="78"/>
      <c r="F115" s="78"/>
      <c r="G115" s="80"/>
      <c r="H115" s="80"/>
      <c r="I115" s="78">
        <f>SUM(I116:I127)</f>
        <v>0</v>
      </c>
      <c r="J115" s="78">
        <f t="shared" ref="J115:AB115" si="24">SUM(J116:J127)</f>
        <v>0</v>
      </c>
      <c r="K115" s="78">
        <f t="shared" si="24"/>
        <v>12</v>
      </c>
      <c r="L115" s="78">
        <f t="shared" si="24"/>
        <v>0</v>
      </c>
      <c r="M115" s="78">
        <f t="shared" si="24"/>
        <v>0</v>
      </c>
      <c r="N115" s="78">
        <f t="shared" si="24"/>
        <v>0</v>
      </c>
      <c r="O115" s="78">
        <f t="shared" si="24"/>
        <v>0</v>
      </c>
      <c r="P115" s="78">
        <f t="shared" si="24"/>
        <v>0</v>
      </c>
      <c r="Q115" s="78">
        <f t="shared" si="24"/>
        <v>17043</v>
      </c>
      <c r="R115" s="78">
        <f t="shared" si="24"/>
        <v>0</v>
      </c>
      <c r="S115" s="78">
        <f t="shared" si="24"/>
        <v>0</v>
      </c>
      <c r="T115" s="78">
        <f t="shared" si="24"/>
        <v>7000</v>
      </c>
      <c r="U115" s="78">
        <f t="shared" si="24"/>
        <v>2425</v>
      </c>
      <c r="V115" s="78">
        <f t="shared" si="24"/>
        <v>943.55</v>
      </c>
      <c r="W115" s="78">
        <f t="shared" si="24"/>
        <v>187.76</v>
      </c>
      <c r="X115" s="78">
        <f t="shared" si="24"/>
        <v>3000</v>
      </c>
      <c r="Y115" s="78">
        <f t="shared" si="24"/>
        <v>131</v>
      </c>
      <c r="Z115" s="78">
        <f t="shared" si="24"/>
        <v>0</v>
      </c>
      <c r="AA115" s="78">
        <f t="shared" si="24"/>
        <v>312.69</v>
      </c>
      <c r="AB115" s="78">
        <f t="shared" si="24"/>
        <v>0</v>
      </c>
      <c r="AC115" s="80"/>
      <c r="AD115" s="80"/>
      <c r="AE115" s="78"/>
    </row>
    <row r="116" s="61" customFormat="1" ht="207" customHeight="1" spans="1:31">
      <c r="A116" s="81">
        <v>48</v>
      </c>
      <c r="B116" s="81" t="s">
        <v>417</v>
      </c>
      <c r="C116" s="81" t="s">
        <v>44</v>
      </c>
      <c r="D116" s="82" t="s">
        <v>418</v>
      </c>
      <c r="E116" s="81" t="s">
        <v>46</v>
      </c>
      <c r="F116" s="81" t="s">
        <v>419</v>
      </c>
      <c r="G116" s="82" t="s">
        <v>420</v>
      </c>
      <c r="H116" s="82" t="s">
        <v>421</v>
      </c>
      <c r="I116" s="81"/>
      <c r="J116" s="81"/>
      <c r="K116" s="81">
        <v>1</v>
      </c>
      <c r="L116" s="81"/>
      <c r="M116" s="81"/>
      <c r="N116" s="81"/>
      <c r="O116" s="81"/>
      <c r="P116" s="81"/>
      <c r="Q116" s="81">
        <v>5500</v>
      </c>
      <c r="R116" s="82" t="s">
        <v>50</v>
      </c>
      <c r="S116" s="91" t="s">
        <v>51</v>
      </c>
      <c r="T116" s="81">
        <v>1900</v>
      </c>
      <c r="U116" s="81">
        <v>400</v>
      </c>
      <c r="V116" s="81"/>
      <c r="W116" s="81"/>
      <c r="X116" s="81">
        <v>1500</v>
      </c>
      <c r="Y116" s="81"/>
      <c r="Z116" s="81"/>
      <c r="AA116" s="81"/>
      <c r="AB116" s="81"/>
      <c r="AC116" s="82" t="s">
        <v>422</v>
      </c>
      <c r="AD116" s="82" t="s">
        <v>423</v>
      </c>
      <c r="AE116" s="81" t="s">
        <v>50</v>
      </c>
    </row>
    <row r="117" s="66" customFormat="1" ht="223" customHeight="1" spans="1:31">
      <c r="A117" s="113">
        <v>49</v>
      </c>
      <c r="B117" s="113" t="s">
        <v>424</v>
      </c>
      <c r="C117" s="114" t="s">
        <v>44</v>
      </c>
      <c r="D117" s="115" t="s">
        <v>425</v>
      </c>
      <c r="E117" s="116" t="s">
        <v>46</v>
      </c>
      <c r="F117" s="116" t="s">
        <v>112</v>
      </c>
      <c r="G117" s="116" t="s">
        <v>426</v>
      </c>
      <c r="H117" s="117" t="s">
        <v>427</v>
      </c>
      <c r="I117" s="113"/>
      <c r="J117" s="113"/>
      <c r="K117" s="113">
        <v>1</v>
      </c>
      <c r="L117" s="113"/>
      <c r="M117" s="113"/>
      <c r="N117" s="113"/>
      <c r="O117" s="113"/>
      <c r="P117" s="113"/>
      <c r="Q117" s="120">
        <v>3258</v>
      </c>
      <c r="R117" s="118" t="s">
        <v>74</v>
      </c>
      <c r="S117" s="119" t="s">
        <v>75</v>
      </c>
      <c r="T117" s="120">
        <v>200</v>
      </c>
      <c r="U117" s="120">
        <v>200</v>
      </c>
      <c r="V117" s="113"/>
      <c r="W117" s="113"/>
      <c r="X117" s="113"/>
      <c r="Y117" s="113"/>
      <c r="Z117" s="113"/>
      <c r="AA117" s="113"/>
      <c r="AB117" s="113"/>
      <c r="AC117" s="118" t="s">
        <v>428</v>
      </c>
      <c r="AD117" s="118" t="s">
        <v>332</v>
      </c>
      <c r="AE117" s="118" t="s">
        <v>429</v>
      </c>
    </row>
    <row r="118" s="66" customFormat="1" ht="109" customHeight="1" spans="1:31">
      <c r="A118" s="113">
        <v>50</v>
      </c>
      <c r="B118" s="113" t="s">
        <v>430</v>
      </c>
      <c r="C118" s="114" t="s">
        <v>44</v>
      </c>
      <c r="D118" s="115" t="s">
        <v>431</v>
      </c>
      <c r="E118" s="116" t="s">
        <v>46</v>
      </c>
      <c r="F118" s="116" t="s">
        <v>112</v>
      </c>
      <c r="G118" s="118" t="s">
        <v>432</v>
      </c>
      <c r="H118" s="118" t="s">
        <v>433</v>
      </c>
      <c r="I118" s="113"/>
      <c r="J118" s="113"/>
      <c r="K118" s="113">
        <v>1</v>
      </c>
      <c r="L118" s="113"/>
      <c r="M118" s="113"/>
      <c r="N118" s="113"/>
      <c r="O118" s="113"/>
      <c r="P118" s="113"/>
      <c r="Q118" s="120">
        <v>625</v>
      </c>
      <c r="R118" s="118" t="s">
        <v>84</v>
      </c>
      <c r="S118" s="118" t="s">
        <v>85</v>
      </c>
      <c r="T118" s="120">
        <v>100</v>
      </c>
      <c r="U118" s="120">
        <v>100</v>
      </c>
      <c r="V118" s="113"/>
      <c r="W118" s="113"/>
      <c r="X118" s="113"/>
      <c r="Y118" s="113"/>
      <c r="Z118" s="113"/>
      <c r="AA118" s="113"/>
      <c r="AB118" s="113"/>
      <c r="AC118" s="118" t="s">
        <v>428</v>
      </c>
      <c r="AD118" s="118" t="s">
        <v>332</v>
      </c>
      <c r="AE118" s="118" t="s">
        <v>429</v>
      </c>
    </row>
    <row r="119" s="66" customFormat="1" ht="249" customHeight="1" spans="1:31">
      <c r="A119" s="113">
        <v>51</v>
      </c>
      <c r="B119" s="113" t="s">
        <v>434</v>
      </c>
      <c r="C119" s="114" t="s">
        <v>44</v>
      </c>
      <c r="D119" s="115" t="s">
        <v>435</v>
      </c>
      <c r="E119" s="116" t="s">
        <v>46</v>
      </c>
      <c r="F119" s="116" t="s">
        <v>112</v>
      </c>
      <c r="G119" s="118" t="s">
        <v>436</v>
      </c>
      <c r="H119" s="118" t="s">
        <v>437</v>
      </c>
      <c r="I119" s="113"/>
      <c r="J119" s="113"/>
      <c r="K119" s="113">
        <v>1</v>
      </c>
      <c r="L119" s="113"/>
      <c r="M119" s="113"/>
      <c r="N119" s="113"/>
      <c r="O119" s="113"/>
      <c r="P119" s="113"/>
      <c r="Q119" s="120">
        <v>2176</v>
      </c>
      <c r="R119" s="118" t="s">
        <v>106</v>
      </c>
      <c r="S119" s="119" t="s">
        <v>107</v>
      </c>
      <c r="T119" s="120">
        <v>300</v>
      </c>
      <c r="U119" s="120">
        <v>300</v>
      </c>
      <c r="V119" s="113"/>
      <c r="W119" s="113"/>
      <c r="X119" s="113"/>
      <c r="Y119" s="113"/>
      <c r="Z119" s="113"/>
      <c r="AA119" s="113"/>
      <c r="AB119" s="113"/>
      <c r="AC119" s="120" t="s">
        <v>438</v>
      </c>
      <c r="AD119" s="120" t="s">
        <v>439</v>
      </c>
      <c r="AE119" s="118" t="s">
        <v>429</v>
      </c>
    </row>
    <row r="120" s="66" customFormat="1" ht="318" customHeight="1" spans="1:31">
      <c r="A120" s="113">
        <v>52</v>
      </c>
      <c r="B120" s="113" t="s">
        <v>440</v>
      </c>
      <c r="C120" s="114" t="s">
        <v>44</v>
      </c>
      <c r="D120" s="119" t="s">
        <v>441</v>
      </c>
      <c r="E120" s="120" t="s">
        <v>46</v>
      </c>
      <c r="F120" s="116" t="s">
        <v>112</v>
      </c>
      <c r="G120" s="118" t="s">
        <v>442</v>
      </c>
      <c r="H120" s="121" t="s">
        <v>443</v>
      </c>
      <c r="I120" s="113"/>
      <c r="J120" s="113"/>
      <c r="K120" s="113">
        <v>1</v>
      </c>
      <c r="L120" s="113"/>
      <c r="M120" s="113"/>
      <c r="N120" s="113"/>
      <c r="O120" s="113"/>
      <c r="P120" s="113"/>
      <c r="Q120" s="120">
        <v>1180</v>
      </c>
      <c r="R120" s="118" t="s">
        <v>242</v>
      </c>
      <c r="S120" s="119" t="s">
        <v>243</v>
      </c>
      <c r="T120" s="120">
        <v>200</v>
      </c>
      <c r="U120" s="120">
        <v>200</v>
      </c>
      <c r="V120" s="113"/>
      <c r="W120" s="113"/>
      <c r="X120" s="113"/>
      <c r="Y120" s="113"/>
      <c r="Z120" s="113"/>
      <c r="AA120" s="113"/>
      <c r="AB120" s="113"/>
      <c r="AC120" s="118" t="s">
        <v>428</v>
      </c>
      <c r="AD120" s="118" t="s">
        <v>332</v>
      </c>
      <c r="AE120" s="118" t="s">
        <v>429</v>
      </c>
    </row>
    <row r="121" s="61" customFormat="1" ht="140" customHeight="1" spans="1:31">
      <c r="A121" s="81">
        <v>53</v>
      </c>
      <c r="B121" s="81" t="s">
        <v>444</v>
      </c>
      <c r="C121" s="81" t="s">
        <v>44</v>
      </c>
      <c r="D121" s="82" t="s">
        <v>445</v>
      </c>
      <c r="E121" s="81" t="s">
        <v>46</v>
      </c>
      <c r="F121" s="81" t="s">
        <v>239</v>
      </c>
      <c r="G121" s="82" t="s">
        <v>72</v>
      </c>
      <c r="H121" s="82" t="s">
        <v>446</v>
      </c>
      <c r="I121" s="81"/>
      <c r="J121" s="81"/>
      <c r="K121" s="81">
        <v>1</v>
      </c>
      <c r="L121" s="81"/>
      <c r="M121" s="81"/>
      <c r="N121" s="81"/>
      <c r="O121" s="81"/>
      <c r="P121" s="81"/>
      <c r="Q121" s="81">
        <v>965</v>
      </c>
      <c r="R121" s="91" t="s">
        <v>74</v>
      </c>
      <c r="S121" s="91" t="s">
        <v>75</v>
      </c>
      <c r="T121" s="81">
        <v>1900</v>
      </c>
      <c r="U121" s="81">
        <v>89</v>
      </c>
      <c r="V121" s="81">
        <v>103.55</v>
      </c>
      <c r="W121" s="81"/>
      <c r="X121" s="81">
        <v>1500</v>
      </c>
      <c r="Y121" s="81"/>
      <c r="Z121" s="81"/>
      <c r="AA121" s="81">
        <v>207.45</v>
      </c>
      <c r="AB121" s="81"/>
      <c r="AC121" s="82" t="s">
        <v>447</v>
      </c>
      <c r="AD121" s="82" t="s">
        <v>448</v>
      </c>
      <c r="AE121" s="81" t="s">
        <v>50</v>
      </c>
    </row>
    <row r="122" s="61" customFormat="1" ht="173" customHeight="1" spans="1:31">
      <c r="A122" s="81">
        <v>54</v>
      </c>
      <c r="B122" s="81" t="s">
        <v>449</v>
      </c>
      <c r="C122" s="81" t="s">
        <v>44</v>
      </c>
      <c r="D122" s="82" t="s">
        <v>450</v>
      </c>
      <c r="E122" s="81" t="s">
        <v>46</v>
      </c>
      <c r="F122" s="81" t="s">
        <v>56</v>
      </c>
      <c r="G122" s="82" t="s">
        <v>113</v>
      </c>
      <c r="H122" s="82" t="s">
        <v>451</v>
      </c>
      <c r="I122" s="90"/>
      <c r="J122" s="90"/>
      <c r="K122" s="90">
        <v>1</v>
      </c>
      <c r="L122" s="90"/>
      <c r="M122" s="90"/>
      <c r="N122" s="90"/>
      <c r="O122" s="90"/>
      <c r="P122" s="90"/>
      <c r="Q122" s="90">
        <v>383</v>
      </c>
      <c r="R122" s="91" t="s">
        <v>115</v>
      </c>
      <c r="S122" s="91" t="s">
        <v>116</v>
      </c>
      <c r="T122" s="90">
        <v>140</v>
      </c>
      <c r="U122" s="90"/>
      <c r="V122" s="90"/>
      <c r="W122" s="90">
        <v>57.76</v>
      </c>
      <c r="X122" s="90"/>
      <c r="Y122" s="90">
        <v>79</v>
      </c>
      <c r="Z122" s="90"/>
      <c r="AA122" s="90">
        <v>3.24</v>
      </c>
      <c r="AB122" s="90"/>
      <c r="AC122" s="82" t="s">
        <v>452</v>
      </c>
      <c r="AD122" s="82" t="s">
        <v>453</v>
      </c>
      <c r="AE122" s="81" t="s">
        <v>50</v>
      </c>
    </row>
    <row r="123" s="61" customFormat="1" ht="135" customHeight="1" spans="1:31">
      <c r="A123" s="81">
        <v>55</v>
      </c>
      <c r="B123" s="81" t="s">
        <v>454</v>
      </c>
      <c r="C123" s="81" t="s">
        <v>44</v>
      </c>
      <c r="D123" s="82" t="s">
        <v>455</v>
      </c>
      <c r="E123" s="81" t="s">
        <v>46</v>
      </c>
      <c r="F123" s="81" t="s">
        <v>56</v>
      </c>
      <c r="G123" s="82" t="s">
        <v>134</v>
      </c>
      <c r="H123" s="82" t="s">
        <v>456</v>
      </c>
      <c r="I123" s="90"/>
      <c r="J123" s="90"/>
      <c r="K123" s="90">
        <v>1</v>
      </c>
      <c r="L123" s="90"/>
      <c r="M123" s="90"/>
      <c r="N123" s="90"/>
      <c r="O123" s="90"/>
      <c r="P123" s="90"/>
      <c r="Q123" s="90">
        <v>95</v>
      </c>
      <c r="R123" s="91" t="s">
        <v>136</v>
      </c>
      <c r="S123" s="91" t="s">
        <v>137</v>
      </c>
      <c r="T123" s="90">
        <v>200</v>
      </c>
      <c r="U123" s="90"/>
      <c r="V123" s="90"/>
      <c r="W123" s="90">
        <v>130</v>
      </c>
      <c r="X123" s="90"/>
      <c r="Y123" s="90">
        <v>52</v>
      </c>
      <c r="Z123" s="90"/>
      <c r="AA123" s="90">
        <v>18</v>
      </c>
      <c r="AB123" s="90"/>
      <c r="AC123" s="82" t="s">
        <v>457</v>
      </c>
      <c r="AD123" s="82" t="s">
        <v>458</v>
      </c>
      <c r="AE123" s="81" t="s">
        <v>50</v>
      </c>
    </row>
    <row r="124" s="61" customFormat="1" ht="108" customHeight="1" spans="1:31">
      <c r="A124" s="81">
        <v>56</v>
      </c>
      <c r="B124" s="81" t="s">
        <v>459</v>
      </c>
      <c r="C124" s="81" t="s">
        <v>44</v>
      </c>
      <c r="D124" s="82" t="s">
        <v>460</v>
      </c>
      <c r="E124" s="81" t="s">
        <v>46</v>
      </c>
      <c r="F124" s="81" t="s">
        <v>258</v>
      </c>
      <c r="G124" s="82" t="s">
        <v>461</v>
      </c>
      <c r="H124" s="82" t="s">
        <v>462</v>
      </c>
      <c r="I124" s="90"/>
      <c r="J124" s="90"/>
      <c r="K124" s="90">
        <v>1</v>
      </c>
      <c r="L124" s="90"/>
      <c r="M124" s="90"/>
      <c r="N124" s="90"/>
      <c r="O124" s="90"/>
      <c r="P124" s="90"/>
      <c r="Q124" s="90">
        <v>437</v>
      </c>
      <c r="R124" s="91" t="s">
        <v>50</v>
      </c>
      <c r="S124" s="91" t="s">
        <v>51</v>
      </c>
      <c r="T124" s="90">
        <v>280</v>
      </c>
      <c r="U124" s="90">
        <v>276</v>
      </c>
      <c r="V124" s="90"/>
      <c r="W124" s="90"/>
      <c r="X124" s="90"/>
      <c r="Y124" s="90"/>
      <c r="Z124" s="90"/>
      <c r="AA124" s="90">
        <v>4</v>
      </c>
      <c r="AB124" s="90"/>
      <c r="AC124" s="82" t="s">
        <v>463</v>
      </c>
      <c r="AD124" s="82" t="s">
        <v>464</v>
      </c>
      <c r="AE124" s="81" t="s">
        <v>50</v>
      </c>
    </row>
    <row r="125" s="61" customFormat="1" ht="107" customHeight="1" spans="1:31">
      <c r="A125" s="81">
        <v>57</v>
      </c>
      <c r="B125" s="81" t="s">
        <v>465</v>
      </c>
      <c r="C125" s="81" t="s">
        <v>44</v>
      </c>
      <c r="D125" s="82" t="s">
        <v>466</v>
      </c>
      <c r="E125" s="81" t="s">
        <v>46</v>
      </c>
      <c r="F125" s="81" t="s">
        <v>258</v>
      </c>
      <c r="G125" s="82" t="s">
        <v>467</v>
      </c>
      <c r="H125" s="82" t="s">
        <v>468</v>
      </c>
      <c r="I125" s="90"/>
      <c r="J125" s="90"/>
      <c r="K125" s="90">
        <v>1</v>
      </c>
      <c r="L125" s="90"/>
      <c r="M125" s="90"/>
      <c r="N125" s="90"/>
      <c r="O125" s="90"/>
      <c r="P125" s="90"/>
      <c r="Q125" s="90">
        <v>679</v>
      </c>
      <c r="R125" s="91" t="s">
        <v>50</v>
      </c>
      <c r="S125" s="91" t="s">
        <v>51</v>
      </c>
      <c r="T125" s="90">
        <v>380</v>
      </c>
      <c r="U125" s="90">
        <v>360</v>
      </c>
      <c r="V125" s="90"/>
      <c r="W125" s="90"/>
      <c r="X125" s="90"/>
      <c r="Y125" s="90"/>
      <c r="Z125" s="90"/>
      <c r="AA125" s="90">
        <v>20</v>
      </c>
      <c r="AB125" s="90"/>
      <c r="AC125" s="82" t="s">
        <v>463</v>
      </c>
      <c r="AD125" s="82" t="s">
        <v>469</v>
      </c>
      <c r="AE125" s="81" t="s">
        <v>50</v>
      </c>
    </row>
    <row r="126" s="61" customFormat="1" ht="286" customHeight="1" spans="1:31">
      <c r="A126" s="81">
        <v>58</v>
      </c>
      <c r="B126" s="81" t="s">
        <v>470</v>
      </c>
      <c r="C126" s="81" t="s">
        <v>44</v>
      </c>
      <c r="D126" s="82" t="s">
        <v>471</v>
      </c>
      <c r="E126" s="81" t="s">
        <v>46</v>
      </c>
      <c r="F126" s="81" t="s">
        <v>56</v>
      </c>
      <c r="G126" s="82" t="s">
        <v>72</v>
      </c>
      <c r="H126" s="82" t="s">
        <v>472</v>
      </c>
      <c r="I126" s="90"/>
      <c r="J126" s="90"/>
      <c r="K126" s="90">
        <v>1</v>
      </c>
      <c r="L126" s="90"/>
      <c r="M126" s="90"/>
      <c r="N126" s="90"/>
      <c r="O126" s="90"/>
      <c r="P126" s="90"/>
      <c r="Q126" s="90">
        <v>965</v>
      </c>
      <c r="R126" s="91" t="s">
        <v>74</v>
      </c>
      <c r="S126" s="91" t="s">
        <v>75</v>
      </c>
      <c r="T126" s="90">
        <v>900</v>
      </c>
      <c r="U126" s="90"/>
      <c r="V126" s="90">
        <v>840</v>
      </c>
      <c r="W126" s="90"/>
      <c r="X126" s="90"/>
      <c r="Y126" s="90"/>
      <c r="Z126" s="90"/>
      <c r="AA126" s="90">
        <v>60</v>
      </c>
      <c r="AB126" s="90"/>
      <c r="AC126" s="82" t="s">
        <v>473</v>
      </c>
      <c r="AD126" s="82" t="s">
        <v>474</v>
      </c>
      <c r="AE126" s="81" t="s">
        <v>50</v>
      </c>
    </row>
    <row r="127" s="64" customFormat="1" ht="133" customHeight="1" spans="1:31">
      <c r="A127" s="81">
        <v>59</v>
      </c>
      <c r="B127" s="81" t="s">
        <v>475</v>
      </c>
      <c r="C127" s="81" t="s">
        <v>44</v>
      </c>
      <c r="D127" s="82" t="s">
        <v>476</v>
      </c>
      <c r="E127" s="81" t="s">
        <v>46</v>
      </c>
      <c r="F127" s="81" t="s">
        <v>239</v>
      </c>
      <c r="G127" s="82" t="s">
        <v>134</v>
      </c>
      <c r="H127" s="82" t="s">
        <v>477</v>
      </c>
      <c r="I127" s="81"/>
      <c r="J127" s="81"/>
      <c r="K127" s="81">
        <v>1</v>
      </c>
      <c r="L127" s="81"/>
      <c r="M127" s="81"/>
      <c r="N127" s="81"/>
      <c r="O127" s="81"/>
      <c r="P127" s="81"/>
      <c r="Q127" s="81">
        <v>780</v>
      </c>
      <c r="R127" s="82" t="s">
        <v>136</v>
      </c>
      <c r="S127" s="82" t="s">
        <v>137</v>
      </c>
      <c r="T127" s="81">
        <v>500</v>
      </c>
      <c r="U127" s="81">
        <v>500</v>
      </c>
      <c r="V127" s="81"/>
      <c r="W127" s="81"/>
      <c r="X127" s="81"/>
      <c r="Y127" s="81"/>
      <c r="Z127" s="81"/>
      <c r="AA127" s="81"/>
      <c r="AB127" s="81"/>
      <c r="AC127" s="82" t="s">
        <v>478</v>
      </c>
      <c r="AD127" s="82" t="s">
        <v>479</v>
      </c>
      <c r="AE127" s="81" t="s">
        <v>50</v>
      </c>
    </row>
    <row r="128" s="55" customFormat="1" ht="25" customHeight="1" spans="1:31">
      <c r="A128" s="78" t="s">
        <v>39</v>
      </c>
      <c r="B128" s="78" t="s">
        <v>480</v>
      </c>
      <c r="C128" s="79"/>
      <c r="D128" s="80"/>
      <c r="E128" s="78"/>
      <c r="F128" s="78"/>
      <c r="G128" s="80"/>
      <c r="H128" s="80"/>
      <c r="I128" s="78"/>
      <c r="J128" s="78"/>
      <c r="K128" s="78"/>
      <c r="L128" s="78"/>
      <c r="M128" s="78"/>
      <c r="N128" s="78"/>
      <c r="O128" s="78"/>
      <c r="P128" s="78"/>
      <c r="Q128" s="78"/>
      <c r="R128" s="80"/>
      <c r="S128" s="80"/>
      <c r="T128" s="78"/>
      <c r="U128" s="78"/>
      <c r="V128" s="78"/>
      <c r="W128" s="78"/>
      <c r="X128" s="78"/>
      <c r="Y128" s="78"/>
      <c r="Z128" s="78"/>
      <c r="AA128" s="78"/>
      <c r="AB128" s="78"/>
      <c r="AC128" s="80"/>
      <c r="AD128" s="80"/>
      <c r="AE128" s="78"/>
    </row>
    <row r="129" s="55" customFormat="1" ht="25" customHeight="1" spans="1:31">
      <c r="A129" s="78" t="s">
        <v>41</v>
      </c>
      <c r="B129" s="78" t="s">
        <v>481</v>
      </c>
      <c r="C129" s="79"/>
      <c r="D129" s="80"/>
      <c r="E129" s="78"/>
      <c r="F129" s="78"/>
      <c r="G129" s="80"/>
      <c r="H129" s="80"/>
      <c r="I129" s="78"/>
      <c r="J129" s="78"/>
      <c r="K129" s="78"/>
      <c r="L129" s="78"/>
      <c r="M129" s="78"/>
      <c r="N129" s="78"/>
      <c r="O129" s="78"/>
      <c r="P129" s="78"/>
      <c r="Q129" s="78"/>
      <c r="R129" s="80"/>
      <c r="S129" s="80"/>
      <c r="T129" s="78"/>
      <c r="U129" s="78"/>
      <c r="V129" s="78"/>
      <c r="W129" s="78"/>
      <c r="X129" s="78"/>
      <c r="Y129" s="78"/>
      <c r="Z129" s="78"/>
      <c r="AA129" s="78"/>
      <c r="AB129" s="78"/>
      <c r="AC129" s="80"/>
      <c r="AD129" s="80"/>
      <c r="AE129" s="78"/>
    </row>
    <row r="130" s="55" customFormat="1" ht="25" customHeight="1" spans="1:31">
      <c r="A130" s="78" t="s">
        <v>41</v>
      </c>
      <c r="B130" s="78" t="s">
        <v>482</v>
      </c>
      <c r="C130" s="79"/>
      <c r="D130" s="80"/>
      <c r="E130" s="78"/>
      <c r="F130" s="78"/>
      <c r="G130" s="80"/>
      <c r="H130" s="80"/>
      <c r="I130" s="78"/>
      <c r="J130" s="78"/>
      <c r="K130" s="78"/>
      <c r="L130" s="78"/>
      <c r="M130" s="78"/>
      <c r="N130" s="78"/>
      <c r="O130" s="78"/>
      <c r="P130" s="78"/>
      <c r="Q130" s="78"/>
      <c r="R130" s="80"/>
      <c r="S130" s="80"/>
      <c r="T130" s="78"/>
      <c r="U130" s="78"/>
      <c r="V130" s="78"/>
      <c r="W130" s="78"/>
      <c r="X130" s="78"/>
      <c r="Y130" s="78"/>
      <c r="Z130" s="78"/>
      <c r="AA130" s="78"/>
      <c r="AB130" s="78"/>
      <c r="AC130" s="80"/>
      <c r="AD130" s="80"/>
      <c r="AE130" s="78"/>
    </row>
    <row r="131" s="55" customFormat="1" ht="25" customHeight="1" spans="1:31">
      <c r="A131" s="78" t="s">
        <v>41</v>
      </c>
      <c r="B131" s="78" t="s">
        <v>483</v>
      </c>
      <c r="C131" s="79"/>
      <c r="D131" s="80"/>
      <c r="E131" s="78"/>
      <c r="F131" s="78"/>
      <c r="G131" s="80"/>
      <c r="H131" s="80"/>
      <c r="I131" s="78"/>
      <c r="J131" s="78"/>
      <c r="K131" s="78"/>
      <c r="L131" s="78"/>
      <c r="M131" s="78"/>
      <c r="N131" s="78"/>
      <c r="O131" s="78"/>
      <c r="P131" s="78"/>
      <c r="Q131" s="78"/>
      <c r="R131" s="80"/>
      <c r="S131" s="80"/>
      <c r="T131" s="78"/>
      <c r="U131" s="78"/>
      <c r="V131" s="78"/>
      <c r="W131" s="78"/>
      <c r="X131" s="78"/>
      <c r="Y131" s="78"/>
      <c r="Z131" s="78"/>
      <c r="AA131" s="78"/>
      <c r="AB131" s="78"/>
      <c r="AC131" s="80"/>
      <c r="AD131" s="80"/>
      <c r="AE131" s="78"/>
    </row>
    <row r="132" s="55" customFormat="1" ht="25" customHeight="1" spans="1:31">
      <c r="A132" s="78" t="s">
        <v>41</v>
      </c>
      <c r="B132" s="78" t="s">
        <v>484</v>
      </c>
      <c r="C132" s="79"/>
      <c r="D132" s="80"/>
      <c r="E132" s="78"/>
      <c r="F132" s="78"/>
      <c r="G132" s="80"/>
      <c r="H132" s="80"/>
      <c r="I132" s="78"/>
      <c r="J132" s="78"/>
      <c r="K132" s="78"/>
      <c r="L132" s="78"/>
      <c r="M132" s="78"/>
      <c r="N132" s="78"/>
      <c r="O132" s="78"/>
      <c r="P132" s="78"/>
      <c r="Q132" s="78"/>
      <c r="R132" s="80"/>
      <c r="S132" s="80"/>
      <c r="T132" s="78"/>
      <c r="U132" s="78"/>
      <c r="V132" s="78"/>
      <c r="W132" s="78"/>
      <c r="X132" s="78"/>
      <c r="Y132" s="78"/>
      <c r="Z132" s="78"/>
      <c r="AA132" s="78"/>
      <c r="AB132" s="78"/>
      <c r="AC132" s="80"/>
      <c r="AD132" s="80"/>
      <c r="AE132" s="78"/>
    </row>
    <row r="133" s="55" customFormat="1" ht="25" customHeight="1" spans="1:31">
      <c r="A133" s="78" t="s">
        <v>41</v>
      </c>
      <c r="B133" s="78" t="s">
        <v>485</v>
      </c>
      <c r="C133" s="79"/>
      <c r="D133" s="80"/>
      <c r="E133" s="78"/>
      <c r="F133" s="78"/>
      <c r="G133" s="80"/>
      <c r="H133" s="80"/>
      <c r="I133" s="78"/>
      <c r="J133" s="78"/>
      <c r="K133" s="78"/>
      <c r="L133" s="78"/>
      <c r="M133" s="78"/>
      <c r="N133" s="78"/>
      <c r="O133" s="78"/>
      <c r="P133" s="78"/>
      <c r="Q133" s="78"/>
      <c r="R133" s="80"/>
      <c r="S133" s="80"/>
      <c r="T133" s="78"/>
      <c r="U133" s="78"/>
      <c r="V133" s="78"/>
      <c r="W133" s="78"/>
      <c r="X133" s="78"/>
      <c r="Y133" s="78"/>
      <c r="Z133" s="78"/>
      <c r="AA133" s="78"/>
      <c r="AB133" s="78"/>
      <c r="AC133" s="80"/>
      <c r="AD133" s="80"/>
      <c r="AE133" s="78"/>
    </row>
    <row r="134" s="55" customFormat="1" ht="25" customHeight="1" spans="1:31">
      <c r="A134" s="78" t="s">
        <v>41</v>
      </c>
      <c r="B134" s="78" t="s">
        <v>486</v>
      </c>
      <c r="C134" s="79"/>
      <c r="D134" s="80"/>
      <c r="E134" s="78"/>
      <c r="F134" s="78"/>
      <c r="G134" s="80"/>
      <c r="H134" s="80"/>
      <c r="I134" s="78"/>
      <c r="J134" s="78"/>
      <c r="K134" s="78"/>
      <c r="L134" s="78"/>
      <c r="M134" s="78"/>
      <c r="N134" s="78"/>
      <c r="O134" s="78"/>
      <c r="P134" s="78"/>
      <c r="Q134" s="78"/>
      <c r="R134" s="80"/>
      <c r="S134" s="80"/>
      <c r="T134" s="78"/>
      <c r="U134" s="78"/>
      <c r="V134" s="78"/>
      <c r="W134" s="78"/>
      <c r="X134" s="78"/>
      <c r="Y134" s="78"/>
      <c r="Z134" s="78"/>
      <c r="AA134" s="78"/>
      <c r="AB134" s="78"/>
      <c r="AC134" s="80"/>
      <c r="AD134" s="80"/>
      <c r="AE134" s="78"/>
    </row>
    <row r="135" s="55" customFormat="1" ht="25" customHeight="1" spans="1:31">
      <c r="A135" s="78" t="s">
        <v>37</v>
      </c>
      <c r="B135" s="78" t="s">
        <v>487</v>
      </c>
      <c r="C135" s="79"/>
      <c r="D135" s="80"/>
      <c r="E135" s="78"/>
      <c r="F135" s="78"/>
      <c r="G135" s="80"/>
      <c r="H135" s="80"/>
      <c r="I135" s="78"/>
      <c r="J135" s="78"/>
      <c r="K135" s="78"/>
      <c r="L135" s="78">
        <f>SUM(L138)</f>
        <v>1</v>
      </c>
      <c r="M135" s="78"/>
      <c r="N135" s="78"/>
      <c r="O135" s="78"/>
      <c r="P135" s="78"/>
      <c r="Q135" s="78">
        <f>SUM(Q138)</f>
        <v>408</v>
      </c>
      <c r="R135" s="78"/>
      <c r="S135" s="78"/>
      <c r="T135" s="78">
        <f>SUM(T138)</f>
        <v>73</v>
      </c>
      <c r="U135" s="78"/>
      <c r="V135" s="78"/>
      <c r="W135" s="78">
        <f>SUM(W138)</f>
        <v>73</v>
      </c>
      <c r="X135" s="78"/>
      <c r="Y135" s="78"/>
      <c r="Z135" s="78"/>
      <c r="AA135" s="78"/>
      <c r="AB135" s="78"/>
      <c r="AC135" s="80"/>
      <c r="AD135" s="80"/>
      <c r="AE135" s="78"/>
    </row>
    <row r="136" s="55" customFormat="1" ht="25" customHeight="1" spans="1:31">
      <c r="A136" s="78" t="s">
        <v>41</v>
      </c>
      <c r="B136" s="78" t="s">
        <v>488</v>
      </c>
      <c r="C136" s="79"/>
      <c r="D136" s="80"/>
      <c r="E136" s="78"/>
      <c r="F136" s="78"/>
      <c r="G136" s="80"/>
      <c r="H136" s="80"/>
      <c r="I136" s="78"/>
      <c r="J136" s="78"/>
      <c r="K136" s="78"/>
      <c r="L136" s="78"/>
      <c r="M136" s="78"/>
      <c r="N136" s="78"/>
      <c r="O136" s="78"/>
      <c r="P136" s="78"/>
      <c r="Q136" s="78"/>
      <c r="R136" s="80"/>
      <c r="S136" s="80"/>
      <c r="T136" s="78"/>
      <c r="U136" s="78"/>
      <c r="V136" s="78"/>
      <c r="W136" s="78"/>
      <c r="X136" s="78"/>
      <c r="Y136" s="78"/>
      <c r="Z136" s="78"/>
      <c r="AA136" s="78"/>
      <c r="AB136" s="78"/>
      <c r="AC136" s="80"/>
      <c r="AD136" s="80"/>
      <c r="AE136" s="78"/>
    </row>
    <row r="137" s="55" customFormat="1" ht="25" customHeight="1" spans="1:31">
      <c r="A137" s="78" t="s">
        <v>41</v>
      </c>
      <c r="B137" s="78" t="s">
        <v>489</v>
      </c>
      <c r="C137" s="79"/>
      <c r="D137" s="80"/>
      <c r="E137" s="78"/>
      <c r="F137" s="78"/>
      <c r="G137" s="80"/>
      <c r="H137" s="80"/>
      <c r="I137" s="78"/>
      <c r="J137" s="78"/>
      <c r="K137" s="78"/>
      <c r="L137" s="78"/>
      <c r="M137" s="78"/>
      <c r="N137" s="78"/>
      <c r="O137" s="78"/>
      <c r="P137" s="78"/>
      <c r="Q137" s="78"/>
      <c r="R137" s="80"/>
      <c r="S137" s="80"/>
      <c r="T137" s="78"/>
      <c r="U137" s="78"/>
      <c r="V137" s="78"/>
      <c r="W137" s="78"/>
      <c r="X137" s="78"/>
      <c r="Y137" s="78"/>
      <c r="Z137" s="78"/>
      <c r="AA137" s="78"/>
      <c r="AB137" s="78"/>
      <c r="AC137" s="80"/>
      <c r="AD137" s="80"/>
      <c r="AE137" s="78"/>
    </row>
    <row r="138" s="61" customFormat="1" ht="112.5" spans="1:31">
      <c r="A138" s="81">
        <v>60</v>
      </c>
      <c r="B138" s="81" t="s">
        <v>490</v>
      </c>
      <c r="C138" s="81" t="s">
        <v>44</v>
      </c>
      <c r="D138" s="82" t="s">
        <v>491</v>
      </c>
      <c r="E138" s="81" t="s">
        <v>46</v>
      </c>
      <c r="F138" s="81" t="s">
        <v>341</v>
      </c>
      <c r="G138" s="82" t="s">
        <v>492</v>
      </c>
      <c r="H138" s="82" t="s">
        <v>493</v>
      </c>
      <c r="I138" s="81"/>
      <c r="J138" s="81"/>
      <c r="K138" s="81"/>
      <c r="L138" s="81">
        <v>1</v>
      </c>
      <c r="M138" s="81"/>
      <c r="N138" s="81"/>
      <c r="O138" s="81"/>
      <c r="P138" s="81"/>
      <c r="Q138" s="81">
        <v>408</v>
      </c>
      <c r="R138" s="82" t="s">
        <v>494</v>
      </c>
      <c r="S138" s="82" t="s">
        <v>495</v>
      </c>
      <c r="T138" s="81">
        <v>73</v>
      </c>
      <c r="U138" s="81"/>
      <c r="V138" s="81"/>
      <c r="W138" s="81">
        <v>73</v>
      </c>
      <c r="X138" s="81"/>
      <c r="Y138" s="81"/>
      <c r="Z138" s="81"/>
      <c r="AA138" s="81"/>
      <c r="AB138" s="81"/>
      <c r="AC138" s="82" t="s">
        <v>496</v>
      </c>
      <c r="AD138" s="82" t="s">
        <v>496</v>
      </c>
      <c r="AE138" s="81" t="s">
        <v>497</v>
      </c>
    </row>
    <row r="139" s="55" customFormat="1" ht="25" customHeight="1" spans="1:31">
      <c r="A139" s="78" t="s">
        <v>41</v>
      </c>
      <c r="B139" s="78" t="s">
        <v>498</v>
      </c>
      <c r="C139" s="79"/>
      <c r="D139" s="80"/>
      <c r="E139" s="78"/>
      <c r="F139" s="78"/>
      <c r="G139" s="80"/>
      <c r="H139" s="80"/>
      <c r="I139" s="78"/>
      <c r="J139" s="78"/>
      <c r="K139" s="78"/>
      <c r="L139" s="78"/>
      <c r="M139" s="78"/>
      <c r="N139" s="78"/>
      <c r="O139" s="78"/>
      <c r="P139" s="78"/>
      <c r="Q139" s="78"/>
      <c r="R139" s="80"/>
      <c r="S139" s="80"/>
      <c r="T139" s="78"/>
      <c r="U139" s="78"/>
      <c r="V139" s="78"/>
      <c r="W139" s="78"/>
      <c r="X139" s="78"/>
      <c r="Y139" s="78"/>
      <c r="Z139" s="78"/>
      <c r="AA139" s="78"/>
      <c r="AB139" s="78"/>
      <c r="AC139" s="80"/>
      <c r="AD139" s="80"/>
      <c r="AE139" s="78"/>
    </row>
    <row r="140" s="55" customFormat="1" ht="25" customHeight="1" spans="1:31">
      <c r="A140" s="78" t="s">
        <v>37</v>
      </c>
      <c r="B140" s="78" t="s">
        <v>499</v>
      </c>
      <c r="C140" s="79"/>
      <c r="D140" s="80"/>
      <c r="E140" s="78"/>
      <c r="F140" s="78"/>
      <c r="G140" s="80"/>
      <c r="H140" s="80"/>
      <c r="I140" s="78"/>
      <c r="J140" s="78"/>
      <c r="K140" s="78"/>
      <c r="L140" s="78"/>
      <c r="M140" s="78"/>
      <c r="N140" s="78"/>
      <c r="O140" s="78"/>
      <c r="P140" s="78"/>
      <c r="Q140" s="78"/>
      <c r="R140" s="80"/>
      <c r="S140" s="80"/>
      <c r="T140" s="78"/>
      <c r="U140" s="78"/>
      <c r="V140" s="78"/>
      <c r="W140" s="78"/>
      <c r="X140" s="78"/>
      <c r="Y140" s="78"/>
      <c r="Z140" s="78"/>
      <c r="AA140" s="78"/>
      <c r="AB140" s="78"/>
      <c r="AC140" s="80"/>
      <c r="AD140" s="80"/>
      <c r="AE140" s="78"/>
    </row>
    <row r="141" s="55" customFormat="1" ht="25" customHeight="1" spans="1:31">
      <c r="A141" s="78" t="s">
        <v>39</v>
      </c>
      <c r="B141" s="78" t="s">
        <v>500</v>
      </c>
      <c r="C141" s="79"/>
      <c r="D141" s="80"/>
      <c r="E141" s="78"/>
      <c r="F141" s="78"/>
      <c r="G141" s="80"/>
      <c r="H141" s="80"/>
      <c r="I141" s="78"/>
      <c r="J141" s="78"/>
      <c r="K141" s="78"/>
      <c r="L141" s="78"/>
      <c r="M141" s="78"/>
      <c r="N141" s="78"/>
      <c r="O141" s="78"/>
      <c r="P141" s="78"/>
      <c r="Q141" s="78"/>
      <c r="R141" s="80"/>
      <c r="S141" s="80"/>
      <c r="T141" s="78"/>
      <c r="U141" s="78"/>
      <c r="V141" s="78"/>
      <c r="W141" s="78"/>
      <c r="X141" s="78"/>
      <c r="Y141" s="78"/>
      <c r="Z141" s="78"/>
      <c r="AA141" s="78"/>
      <c r="AB141" s="78"/>
      <c r="AC141" s="80"/>
      <c r="AD141" s="80"/>
      <c r="AE141" s="78"/>
    </row>
    <row r="142" s="55" customFormat="1" ht="25" customHeight="1" spans="1:31">
      <c r="A142" s="78" t="s">
        <v>41</v>
      </c>
      <c r="B142" s="78" t="s">
        <v>501</v>
      </c>
      <c r="C142" s="79"/>
      <c r="D142" s="80"/>
      <c r="E142" s="78"/>
      <c r="F142" s="78"/>
      <c r="G142" s="80"/>
      <c r="H142" s="80"/>
      <c r="I142" s="78"/>
      <c r="J142" s="78"/>
      <c r="K142" s="78"/>
      <c r="L142" s="78"/>
      <c r="M142" s="78"/>
      <c r="N142" s="78"/>
      <c r="O142" s="78"/>
      <c r="P142" s="78"/>
      <c r="Q142" s="78"/>
      <c r="R142" s="80"/>
      <c r="S142" s="80"/>
      <c r="T142" s="78"/>
      <c r="U142" s="78"/>
      <c r="V142" s="78"/>
      <c r="W142" s="78"/>
      <c r="X142" s="78"/>
      <c r="Y142" s="78"/>
      <c r="Z142" s="78"/>
      <c r="AA142" s="78"/>
      <c r="AB142" s="78"/>
      <c r="AC142" s="80"/>
      <c r="AD142" s="80"/>
      <c r="AE142" s="78"/>
    </row>
    <row r="143" s="55" customFormat="1" ht="25" customHeight="1" spans="1:31">
      <c r="A143" s="78" t="s">
        <v>39</v>
      </c>
      <c r="B143" s="78" t="s">
        <v>502</v>
      </c>
      <c r="C143" s="79"/>
      <c r="D143" s="80"/>
      <c r="E143" s="78"/>
      <c r="F143" s="78"/>
      <c r="G143" s="80"/>
      <c r="H143" s="80"/>
      <c r="I143" s="78"/>
      <c r="J143" s="78"/>
      <c r="K143" s="78"/>
      <c r="L143" s="78"/>
      <c r="M143" s="78"/>
      <c r="N143" s="78"/>
      <c r="O143" s="78"/>
      <c r="P143" s="78"/>
      <c r="Q143" s="78"/>
      <c r="R143" s="80"/>
      <c r="S143" s="80"/>
      <c r="T143" s="78"/>
      <c r="U143" s="78"/>
      <c r="V143" s="78"/>
      <c r="W143" s="78"/>
      <c r="X143" s="78"/>
      <c r="Y143" s="78"/>
      <c r="Z143" s="78"/>
      <c r="AA143" s="78"/>
      <c r="AB143" s="78"/>
      <c r="AC143" s="80"/>
      <c r="AD143" s="80"/>
      <c r="AE143" s="78"/>
    </row>
    <row r="144" s="55" customFormat="1" ht="25" customHeight="1" spans="1:31">
      <c r="A144" s="78" t="s">
        <v>41</v>
      </c>
      <c r="B144" s="78" t="s">
        <v>503</v>
      </c>
      <c r="C144" s="79"/>
      <c r="D144" s="80"/>
      <c r="E144" s="78"/>
      <c r="F144" s="78"/>
      <c r="G144" s="80"/>
      <c r="H144" s="80"/>
      <c r="I144" s="78"/>
      <c r="J144" s="78"/>
      <c r="K144" s="78"/>
      <c r="L144" s="78"/>
      <c r="M144" s="78"/>
      <c r="N144" s="78"/>
      <c r="O144" s="78"/>
      <c r="P144" s="78"/>
      <c r="Q144" s="78"/>
      <c r="R144" s="80"/>
      <c r="S144" s="80"/>
      <c r="T144" s="78"/>
      <c r="U144" s="78"/>
      <c r="V144" s="78"/>
      <c r="W144" s="78"/>
      <c r="X144" s="78"/>
      <c r="Y144" s="78"/>
      <c r="Z144" s="78"/>
      <c r="AA144" s="78"/>
      <c r="AB144" s="78"/>
      <c r="AC144" s="80"/>
      <c r="AD144" s="80"/>
      <c r="AE144" s="78"/>
    </row>
    <row r="145" s="55" customFormat="1" ht="25" customHeight="1" spans="1:31">
      <c r="A145" s="78" t="s">
        <v>41</v>
      </c>
      <c r="B145" s="78" t="s">
        <v>504</v>
      </c>
      <c r="C145" s="79"/>
      <c r="D145" s="80"/>
      <c r="E145" s="78"/>
      <c r="F145" s="78"/>
      <c r="G145" s="80"/>
      <c r="H145" s="80"/>
      <c r="I145" s="78"/>
      <c r="J145" s="78"/>
      <c r="K145" s="78"/>
      <c r="L145" s="78"/>
      <c r="M145" s="78"/>
      <c r="N145" s="78"/>
      <c r="O145" s="78"/>
      <c r="P145" s="78"/>
      <c r="Q145" s="78"/>
      <c r="R145" s="80"/>
      <c r="S145" s="80"/>
      <c r="T145" s="78"/>
      <c r="U145" s="78"/>
      <c r="V145" s="78"/>
      <c r="W145" s="78"/>
      <c r="X145" s="78"/>
      <c r="Y145" s="78"/>
      <c r="Z145" s="78"/>
      <c r="AA145" s="78"/>
      <c r="AB145" s="78"/>
      <c r="AC145" s="80"/>
      <c r="AD145" s="80"/>
      <c r="AE145" s="78"/>
    </row>
    <row r="146" s="55" customFormat="1" ht="25" customHeight="1" spans="1:31">
      <c r="A146" s="78" t="s">
        <v>41</v>
      </c>
      <c r="B146" s="78" t="s">
        <v>505</v>
      </c>
      <c r="C146" s="79"/>
      <c r="D146" s="80"/>
      <c r="E146" s="78"/>
      <c r="F146" s="78"/>
      <c r="G146" s="80"/>
      <c r="H146" s="80"/>
      <c r="I146" s="78"/>
      <c r="J146" s="78"/>
      <c r="K146" s="78"/>
      <c r="L146" s="78"/>
      <c r="M146" s="78"/>
      <c r="N146" s="78"/>
      <c r="O146" s="78"/>
      <c r="P146" s="78"/>
      <c r="Q146" s="78"/>
      <c r="R146" s="80"/>
      <c r="S146" s="80"/>
      <c r="T146" s="78"/>
      <c r="U146" s="78"/>
      <c r="V146" s="78"/>
      <c r="W146" s="78"/>
      <c r="X146" s="78"/>
      <c r="Y146" s="78"/>
      <c r="Z146" s="78"/>
      <c r="AA146" s="78"/>
      <c r="AB146" s="78"/>
      <c r="AC146" s="80"/>
      <c r="AD146" s="80"/>
      <c r="AE146" s="78"/>
    </row>
    <row r="147" s="55" customFormat="1" ht="25" customHeight="1" spans="1:31">
      <c r="A147" s="78" t="s">
        <v>39</v>
      </c>
      <c r="B147" s="78" t="s">
        <v>506</v>
      </c>
      <c r="C147" s="79"/>
      <c r="D147" s="80"/>
      <c r="E147" s="78"/>
      <c r="F147" s="78"/>
      <c r="G147" s="80"/>
      <c r="H147" s="80"/>
      <c r="I147" s="78"/>
      <c r="J147" s="78"/>
      <c r="K147" s="78"/>
      <c r="L147" s="78"/>
      <c r="M147" s="78"/>
      <c r="N147" s="78"/>
      <c r="O147" s="78"/>
      <c r="P147" s="78"/>
      <c r="Q147" s="78"/>
      <c r="R147" s="80"/>
      <c r="S147" s="80"/>
      <c r="T147" s="78"/>
      <c r="U147" s="78"/>
      <c r="V147" s="78"/>
      <c r="W147" s="78"/>
      <c r="X147" s="78"/>
      <c r="Y147" s="78"/>
      <c r="Z147" s="78"/>
      <c r="AA147" s="78"/>
      <c r="AB147" s="78"/>
      <c r="AC147" s="80"/>
      <c r="AD147" s="80"/>
      <c r="AE147" s="78"/>
    </row>
    <row r="148" s="55" customFormat="1" ht="25" customHeight="1" spans="1:31">
      <c r="A148" s="78" t="s">
        <v>41</v>
      </c>
      <c r="B148" s="78" t="s">
        <v>507</v>
      </c>
      <c r="C148" s="79"/>
      <c r="D148" s="80"/>
      <c r="E148" s="78"/>
      <c r="F148" s="78"/>
      <c r="G148" s="80"/>
      <c r="H148" s="80"/>
      <c r="I148" s="78"/>
      <c r="J148" s="78"/>
      <c r="K148" s="78"/>
      <c r="L148" s="78"/>
      <c r="M148" s="78"/>
      <c r="N148" s="78"/>
      <c r="O148" s="78"/>
      <c r="P148" s="78"/>
      <c r="Q148" s="78"/>
      <c r="R148" s="80"/>
      <c r="S148" s="80"/>
      <c r="T148" s="78"/>
      <c r="U148" s="78"/>
      <c r="V148" s="78"/>
      <c r="W148" s="78"/>
      <c r="X148" s="78"/>
      <c r="Y148" s="78"/>
      <c r="Z148" s="78"/>
      <c r="AA148" s="78"/>
      <c r="AB148" s="78"/>
      <c r="AC148" s="80"/>
      <c r="AD148" s="80"/>
      <c r="AE148" s="78"/>
    </row>
    <row r="149" s="55" customFormat="1" ht="25" customHeight="1" spans="1:31">
      <c r="A149" s="78" t="s">
        <v>41</v>
      </c>
      <c r="B149" s="78" t="s">
        <v>508</v>
      </c>
      <c r="C149" s="79"/>
      <c r="D149" s="80"/>
      <c r="E149" s="78"/>
      <c r="F149" s="78"/>
      <c r="G149" s="80"/>
      <c r="H149" s="80"/>
      <c r="I149" s="78"/>
      <c r="J149" s="78"/>
      <c r="K149" s="78"/>
      <c r="L149" s="78"/>
      <c r="M149" s="78"/>
      <c r="N149" s="78"/>
      <c r="O149" s="78"/>
      <c r="P149" s="78"/>
      <c r="Q149" s="78"/>
      <c r="R149" s="80"/>
      <c r="S149" s="80"/>
      <c r="T149" s="78"/>
      <c r="U149" s="78"/>
      <c r="V149" s="78"/>
      <c r="W149" s="78"/>
      <c r="X149" s="78"/>
      <c r="Y149" s="78"/>
      <c r="Z149" s="78"/>
      <c r="AA149" s="78"/>
      <c r="AB149" s="78"/>
      <c r="AC149" s="80"/>
      <c r="AD149" s="80"/>
      <c r="AE149" s="78"/>
    </row>
    <row r="150" s="55" customFormat="1" ht="25" customHeight="1" spans="1:31">
      <c r="A150" s="78" t="s">
        <v>41</v>
      </c>
      <c r="B150" s="78" t="s">
        <v>509</v>
      </c>
      <c r="C150" s="79"/>
      <c r="D150" s="80"/>
      <c r="E150" s="78"/>
      <c r="F150" s="78"/>
      <c r="G150" s="80"/>
      <c r="H150" s="80"/>
      <c r="I150" s="78"/>
      <c r="J150" s="78"/>
      <c r="K150" s="78"/>
      <c r="L150" s="78"/>
      <c r="M150" s="78"/>
      <c r="N150" s="78"/>
      <c r="O150" s="78"/>
      <c r="P150" s="78"/>
      <c r="Q150" s="78"/>
      <c r="R150" s="80"/>
      <c r="S150" s="80"/>
      <c r="T150" s="78"/>
      <c r="U150" s="78"/>
      <c r="V150" s="78"/>
      <c r="W150" s="78"/>
      <c r="X150" s="78"/>
      <c r="Y150" s="78"/>
      <c r="Z150" s="78"/>
      <c r="AA150" s="78"/>
      <c r="AB150" s="78"/>
      <c r="AC150" s="80"/>
      <c r="AD150" s="80"/>
      <c r="AE150" s="78"/>
    </row>
    <row r="151" s="55" customFormat="1" ht="25" customHeight="1" spans="1:31">
      <c r="A151" s="78" t="s">
        <v>41</v>
      </c>
      <c r="B151" s="78" t="s">
        <v>510</v>
      </c>
      <c r="C151" s="79"/>
      <c r="D151" s="80"/>
      <c r="E151" s="78"/>
      <c r="F151" s="78"/>
      <c r="G151" s="80"/>
      <c r="H151" s="80"/>
      <c r="I151" s="78"/>
      <c r="J151" s="78"/>
      <c r="K151" s="78"/>
      <c r="L151" s="78"/>
      <c r="M151" s="78"/>
      <c r="N151" s="78"/>
      <c r="O151" s="78"/>
      <c r="P151" s="78"/>
      <c r="Q151" s="78"/>
      <c r="R151" s="80"/>
      <c r="S151" s="80"/>
      <c r="T151" s="78"/>
      <c r="U151" s="78"/>
      <c r="V151" s="78"/>
      <c r="W151" s="78"/>
      <c r="X151" s="78"/>
      <c r="Y151" s="78"/>
      <c r="Z151" s="78"/>
      <c r="AA151" s="78"/>
      <c r="AB151" s="78"/>
      <c r="AC151" s="80"/>
      <c r="AD151" s="80"/>
      <c r="AE151" s="78"/>
    </row>
    <row r="152" s="55" customFormat="1" ht="25" customHeight="1" spans="1:31">
      <c r="A152" s="78" t="s">
        <v>41</v>
      </c>
      <c r="B152" s="78" t="s">
        <v>511</v>
      </c>
      <c r="C152" s="79"/>
      <c r="D152" s="80"/>
      <c r="E152" s="78"/>
      <c r="F152" s="78"/>
      <c r="G152" s="80"/>
      <c r="H152" s="80"/>
      <c r="I152" s="78"/>
      <c r="J152" s="78"/>
      <c r="K152" s="78"/>
      <c r="L152" s="78"/>
      <c r="M152" s="78"/>
      <c r="N152" s="78"/>
      <c r="O152" s="78"/>
      <c r="P152" s="78"/>
      <c r="Q152" s="78"/>
      <c r="R152" s="80"/>
      <c r="S152" s="80"/>
      <c r="T152" s="78"/>
      <c r="U152" s="78"/>
      <c r="V152" s="78"/>
      <c r="W152" s="78"/>
      <c r="X152" s="78"/>
      <c r="Y152" s="78"/>
      <c r="Z152" s="78"/>
      <c r="AA152" s="78"/>
      <c r="AB152" s="78"/>
      <c r="AC152" s="80"/>
      <c r="AD152" s="80"/>
      <c r="AE152" s="78"/>
    </row>
    <row r="153" s="55" customFormat="1" ht="25" customHeight="1" spans="1:31">
      <c r="A153" s="78" t="s">
        <v>41</v>
      </c>
      <c r="B153" s="78" t="s">
        <v>512</v>
      </c>
      <c r="C153" s="79"/>
      <c r="D153" s="80"/>
      <c r="E153" s="78"/>
      <c r="F153" s="78"/>
      <c r="G153" s="80"/>
      <c r="H153" s="80"/>
      <c r="I153" s="78"/>
      <c r="J153" s="78"/>
      <c r="K153" s="78"/>
      <c r="L153" s="78"/>
      <c r="M153" s="78"/>
      <c r="N153" s="78"/>
      <c r="O153" s="78"/>
      <c r="P153" s="78"/>
      <c r="Q153" s="78"/>
      <c r="R153" s="80"/>
      <c r="S153" s="80"/>
      <c r="T153" s="78"/>
      <c r="U153" s="78"/>
      <c r="V153" s="78"/>
      <c r="W153" s="78"/>
      <c r="X153" s="78"/>
      <c r="Y153" s="78"/>
      <c r="Z153" s="78"/>
      <c r="AA153" s="78"/>
      <c r="AB153" s="78"/>
      <c r="AC153" s="80"/>
      <c r="AD153" s="80"/>
      <c r="AE153" s="78"/>
    </row>
    <row r="154" s="55" customFormat="1" ht="25" customHeight="1" spans="1:31">
      <c r="A154" s="78" t="s">
        <v>39</v>
      </c>
      <c r="B154" s="78" t="s">
        <v>513</v>
      </c>
      <c r="C154" s="79"/>
      <c r="D154" s="80"/>
      <c r="E154" s="78"/>
      <c r="F154" s="78"/>
      <c r="G154" s="80"/>
      <c r="H154" s="80"/>
      <c r="I154" s="78"/>
      <c r="J154" s="78"/>
      <c r="K154" s="78"/>
      <c r="L154" s="78"/>
      <c r="M154" s="78"/>
      <c r="N154" s="78"/>
      <c r="O154" s="78"/>
      <c r="P154" s="78"/>
      <c r="Q154" s="78"/>
      <c r="R154" s="80"/>
      <c r="S154" s="80"/>
      <c r="T154" s="78"/>
      <c r="U154" s="78"/>
      <c r="V154" s="78"/>
      <c r="W154" s="78"/>
      <c r="X154" s="78"/>
      <c r="Y154" s="78"/>
      <c r="Z154" s="78"/>
      <c r="AA154" s="78"/>
      <c r="AB154" s="78"/>
      <c r="AC154" s="80"/>
      <c r="AD154" s="80"/>
      <c r="AE154" s="78"/>
    </row>
    <row r="155" s="55" customFormat="1" ht="25" customHeight="1" spans="1:31">
      <c r="A155" s="78" t="s">
        <v>41</v>
      </c>
      <c r="B155" s="78" t="s">
        <v>514</v>
      </c>
      <c r="C155" s="79"/>
      <c r="D155" s="80"/>
      <c r="E155" s="78"/>
      <c r="F155" s="78"/>
      <c r="G155" s="80"/>
      <c r="H155" s="80"/>
      <c r="I155" s="78"/>
      <c r="J155" s="78"/>
      <c r="K155" s="78"/>
      <c r="L155" s="78"/>
      <c r="M155" s="78"/>
      <c r="N155" s="78"/>
      <c r="O155" s="78"/>
      <c r="P155" s="78"/>
      <c r="Q155" s="78"/>
      <c r="R155" s="80"/>
      <c r="S155" s="80"/>
      <c r="T155" s="78"/>
      <c r="U155" s="78"/>
      <c r="V155" s="78"/>
      <c r="W155" s="78"/>
      <c r="X155" s="78"/>
      <c r="Y155" s="78"/>
      <c r="Z155" s="78"/>
      <c r="AA155" s="78"/>
      <c r="AB155" s="78"/>
      <c r="AC155" s="80"/>
      <c r="AD155" s="80"/>
      <c r="AE155" s="78"/>
    </row>
    <row r="156" s="55" customFormat="1" ht="25" customHeight="1" spans="1:31">
      <c r="A156" s="78" t="s">
        <v>41</v>
      </c>
      <c r="B156" s="78" t="s">
        <v>515</v>
      </c>
      <c r="C156" s="79"/>
      <c r="D156" s="80"/>
      <c r="E156" s="78"/>
      <c r="F156" s="78"/>
      <c r="G156" s="80"/>
      <c r="H156" s="80"/>
      <c r="I156" s="78"/>
      <c r="J156" s="78"/>
      <c r="K156" s="78"/>
      <c r="L156" s="78"/>
      <c r="M156" s="78"/>
      <c r="N156" s="78"/>
      <c r="O156" s="78"/>
      <c r="P156" s="78"/>
      <c r="Q156" s="78"/>
      <c r="R156" s="80"/>
      <c r="S156" s="80"/>
      <c r="T156" s="78"/>
      <c r="U156" s="78"/>
      <c r="V156" s="78"/>
      <c r="W156" s="78"/>
      <c r="X156" s="78"/>
      <c r="Y156" s="78"/>
      <c r="Z156" s="78"/>
      <c r="AA156" s="78"/>
      <c r="AB156" s="78"/>
      <c r="AC156" s="80"/>
      <c r="AD156" s="80"/>
      <c r="AE156" s="78"/>
    </row>
    <row r="157" s="55" customFormat="1" ht="25" customHeight="1" spans="1:31">
      <c r="A157" s="78" t="s">
        <v>41</v>
      </c>
      <c r="B157" s="78" t="s">
        <v>516</v>
      </c>
      <c r="C157" s="79"/>
      <c r="D157" s="80"/>
      <c r="E157" s="78"/>
      <c r="F157" s="78"/>
      <c r="G157" s="80"/>
      <c r="H157" s="80"/>
      <c r="I157" s="78"/>
      <c r="J157" s="78"/>
      <c r="K157" s="78"/>
      <c r="L157" s="78"/>
      <c r="M157" s="78"/>
      <c r="N157" s="78"/>
      <c r="O157" s="78"/>
      <c r="P157" s="78"/>
      <c r="Q157" s="78"/>
      <c r="R157" s="80"/>
      <c r="S157" s="80"/>
      <c r="T157" s="78"/>
      <c r="U157" s="78"/>
      <c r="V157" s="78"/>
      <c r="W157" s="78"/>
      <c r="X157" s="78"/>
      <c r="Y157" s="78"/>
      <c r="Z157" s="78"/>
      <c r="AA157" s="78"/>
      <c r="AB157" s="78"/>
      <c r="AC157" s="80"/>
      <c r="AD157" s="80"/>
      <c r="AE157" s="78"/>
    </row>
    <row r="158" s="55" customFormat="1" ht="25" customHeight="1" spans="1:31">
      <c r="A158" s="78" t="s">
        <v>41</v>
      </c>
      <c r="B158" s="78" t="s">
        <v>517</v>
      </c>
      <c r="C158" s="79"/>
      <c r="D158" s="80"/>
      <c r="E158" s="78"/>
      <c r="F158" s="78"/>
      <c r="G158" s="80"/>
      <c r="H158" s="80"/>
      <c r="I158" s="78"/>
      <c r="J158" s="78"/>
      <c r="K158" s="78"/>
      <c r="L158" s="78"/>
      <c r="M158" s="78"/>
      <c r="N158" s="78"/>
      <c r="O158" s="78"/>
      <c r="P158" s="78"/>
      <c r="Q158" s="78"/>
      <c r="R158" s="80"/>
      <c r="S158" s="80"/>
      <c r="T158" s="78"/>
      <c r="U158" s="78"/>
      <c r="V158" s="78"/>
      <c r="W158" s="78"/>
      <c r="X158" s="78"/>
      <c r="Y158" s="78"/>
      <c r="Z158" s="78"/>
      <c r="AA158" s="78"/>
      <c r="AB158" s="78"/>
      <c r="AC158" s="80"/>
      <c r="AD158" s="80"/>
      <c r="AE158" s="78"/>
    </row>
    <row r="159" s="55" customFormat="1" ht="25" customHeight="1" spans="1:31">
      <c r="A159" s="78" t="s">
        <v>41</v>
      </c>
      <c r="B159" s="78" t="s">
        <v>518</v>
      </c>
      <c r="C159" s="79"/>
      <c r="D159" s="80"/>
      <c r="E159" s="78"/>
      <c r="F159" s="78"/>
      <c r="G159" s="80"/>
      <c r="H159" s="80"/>
      <c r="I159" s="78"/>
      <c r="J159" s="78"/>
      <c r="K159" s="78"/>
      <c r="L159" s="78"/>
      <c r="M159" s="78"/>
      <c r="N159" s="78"/>
      <c r="O159" s="78"/>
      <c r="P159" s="78"/>
      <c r="Q159" s="78"/>
      <c r="R159" s="80"/>
      <c r="S159" s="80"/>
      <c r="T159" s="78"/>
      <c r="U159" s="78"/>
      <c r="V159" s="78"/>
      <c r="W159" s="78"/>
      <c r="X159" s="78"/>
      <c r="Y159" s="78"/>
      <c r="Z159" s="78"/>
      <c r="AA159" s="78"/>
      <c r="AB159" s="78"/>
      <c r="AC159" s="80"/>
      <c r="AD159" s="80"/>
      <c r="AE159" s="78"/>
    </row>
    <row r="160" s="55" customFormat="1" ht="25" customHeight="1" spans="1:31">
      <c r="A160" s="78" t="s">
        <v>37</v>
      </c>
      <c r="B160" s="78" t="s">
        <v>519</v>
      </c>
      <c r="C160" s="79"/>
      <c r="D160" s="80"/>
      <c r="E160" s="78"/>
      <c r="F160" s="78"/>
      <c r="G160" s="80"/>
      <c r="H160" s="80"/>
      <c r="I160" s="78"/>
      <c r="J160" s="78"/>
      <c r="K160" s="78"/>
      <c r="L160" s="78"/>
      <c r="M160" s="78"/>
      <c r="N160" s="78"/>
      <c r="O160" s="78"/>
      <c r="P160" s="78"/>
      <c r="Q160" s="78"/>
      <c r="R160" s="80"/>
      <c r="S160" s="80"/>
      <c r="T160" s="78"/>
      <c r="U160" s="78"/>
      <c r="V160" s="78"/>
      <c r="W160" s="78"/>
      <c r="X160" s="78"/>
      <c r="Y160" s="78"/>
      <c r="Z160" s="78"/>
      <c r="AA160" s="78"/>
      <c r="AB160" s="78"/>
      <c r="AC160" s="80"/>
      <c r="AD160" s="80"/>
      <c r="AE160" s="78"/>
    </row>
    <row r="161" s="55" customFormat="1" ht="25" customHeight="1" spans="1:31">
      <c r="A161" s="78" t="s">
        <v>39</v>
      </c>
      <c r="B161" s="78" t="s">
        <v>520</v>
      </c>
      <c r="C161" s="79"/>
      <c r="D161" s="80"/>
      <c r="E161" s="78"/>
      <c r="F161" s="78"/>
      <c r="G161" s="80"/>
      <c r="H161" s="80"/>
      <c r="I161" s="78"/>
      <c r="J161" s="78"/>
      <c r="K161" s="78"/>
      <c r="L161" s="78"/>
      <c r="M161" s="78"/>
      <c r="N161" s="78"/>
      <c r="O161" s="78"/>
      <c r="P161" s="78"/>
      <c r="Q161" s="78"/>
      <c r="R161" s="80"/>
      <c r="S161" s="80"/>
      <c r="T161" s="78"/>
      <c r="U161" s="78"/>
      <c r="V161" s="78"/>
      <c r="W161" s="78"/>
      <c r="X161" s="78"/>
      <c r="Y161" s="78"/>
      <c r="Z161" s="78"/>
      <c r="AA161" s="78"/>
      <c r="AB161" s="78"/>
      <c r="AC161" s="80"/>
      <c r="AD161" s="80"/>
      <c r="AE161" s="78"/>
    </row>
    <row r="162" s="55" customFormat="1" ht="25" customHeight="1" spans="1:31">
      <c r="A162" s="78" t="s">
        <v>41</v>
      </c>
      <c r="B162" s="78" t="s">
        <v>521</v>
      </c>
      <c r="C162" s="79"/>
      <c r="D162" s="80"/>
      <c r="E162" s="78"/>
      <c r="F162" s="78"/>
      <c r="G162" s="80"/>
      <c r="H162" s="80"/>
      <c r="I162" s="78"/>
      <c r="J162" s="78"/>
      <c r="K162" s="78"/>
      <c r="L162" s="78"/>
      <c r="M162" s="78"/>
      <c r="N162" s="78"/>
      <c r="O162" s="78"/>
      <c r="P162" s="78"/>
      <c r="Q162" s="78"/>
      <c r="R162" s="80"/>
      <c r="S162" s="80"/>
      <c r="T162" s="78"/>
      <c r="U162" s="78"/>
      <c r="V162" s="78"/>
      <c r="W162" s="78"/>
      <c r="X162" s="78"/>
      <c r="Y162" s="78"/>
      <c r="Z162" s="78"/>
      <c r="AA162" s="78"/>
      <c r="AB162" s="78"/>
      <c r="AC162" s="80"/>
      <c r="AD162" s="80"/>
      <c r="AE162" s="78"/>
    </row>
    <row r="163" s="55" customFormat="1" ht="25" customHeight="1" spans="1:31">
      <c r="A163" s="78" t="s">
        <v>41</v>
      </c>
      <c r="B163" s="78" t="s">
        <v>522</v>
      </c>
      <c r="C163" s="79"/>
      <c r="D163" s="80"/>
      <c r="E163" s="78"/>
      <c r="F163" s="78"/>
      <c r="G163" s="80"/>
      <c r="H163" s="80"/>
      <c r="I163" s="78"/>
      <c r="J163" s="78"/>
      <c r="K163" s="78"/>
      <c r="L163" s="78"/>
      <c r="M163" s="78"/>
      <c r="N163" s="78"/>
      <c r="O163" s="78"/>
      <c r="P163" s="78"/>
      <c r="Q163" s="78"/>
      <c r="R163" s="80"/>
      <c r="S163" s="80"/>
      <c r="T163" s="78"/>
      <c r="U163" s="78"/>
      <c r="V163" s="78"/>
      <c r="W163" s="78"/>
      <c r="X163" s="78"/>
      <c r="Y163" s="78"/>
      <c r="Z163" s="78"/>
      <c r="AA163" s="78"/>
      <c r="AB163" s="78"/>
      <c r="AC163" s="80"/>
      <c r="AD163" s="80"/>
      <c r="AE163" s="78"/>
    </row>
    <row r="164" s="55" customFormat="1" ht="25" customHeight="1" spans="1:31">
      <c r="A164" s="78" t="s">
        <v>39</v>
      </c>
      <c r="B164" s="78" t="s">
        <v>523</v>
      </c>
      <c r="C164" s="79"/>
      <c r="D164" s="80"/>
      <c r="E164" s="78"/>
      <c r="F164" s="78"/>
      <c r="G164" s="80"/>
      <c r="H164" s="80"/>
      <c r="I164" s="78"/>
      <c r="J164" s="78"/>
      <c r="K164" s="78"/>
      <c r="L164" s="78"/>
      <c r="M164" s="78"/>
      <c r="N164" s="78"/>
      <c r="O164" s="78"/>
      <c r="P164" s="78"/>
      <c r="Q164" s="78"/>
      <c r="R164" s="80"/>
      <c r="S164" s="80"/>
      <c r="T164" s="78"/>
      <c r="U164" s="78"/>
      <c r="V164" s="78"/>
      <c r="W164" s="78"/>
      <c r="X164" s="78"/>
      <c r="Y164" s="78"/>
      <c r="Z164" s="78"/>
      <c r="AA164" s="78"/>
      <c r="AB164" s="78"/>
      <c r="AC164" s="80"/>
      <c r="AD164" s="80"/>
      <c r="AE164" s="78"/>
    </row>
    <row r="165" s="55" customFormat="1" ht="25" customHeight="1" spans="1:31">
      <c r="A165" s="78" t="s">
        <v>41</v>
      </c>
      <c r="B165" s="78" t="s">
        <v>524</v>
      </c>
      <c r="C165" s="79"/>
      <c r="D165" s="80"/>
      <c r="E165" s="78"/>
      <c r="F165" s="78"/>
      <c r="G165" s="80"/>
      <c r="H165" s="80"/>
      <c r="I165" s="78"/>
      <c r="J165" s="78"/>
      <c r="K165" s="78"/>
      <c r="L165" s="78"/>
      <c r="M165" s="78"/>
      <c r="N165" s="78"/>
      <c r="O165" s="78"/>
      <c r="P165" s="78"/>
      <c r="Q165" s="78"/>
      <c r="R165" s="80"/>
      <c r="S165" s="80"/>
      <c r="T165" s="78"/>
      <c r="U165" s="78"/>
      <c r="V165" s="78"/>
      <c r="W165" s="78"/>
      <c r="X165" s="78"/>
      <c r="Y165" s="78"/>
      <c r="Z165" s="78"/>
      <c r="AA165" s="78"/>
      <c r="AB165" s="78"/>
      <c r="AC165" s="80"/>
      <c r="AD165" s="80"/>
      <c r="AE165" s="78"/>
    </row>
    <row r="166" s="55" customFormat="1" ht="25" customHeight="1" spans="1:31">
      <c r="A166" s="78" t="s">
        <v>41</v>
      </c>
      <c r="B166" s="78" t="s">
        <v>525</v>
      </c>
      <c r="C166" s="79"/>
      <c r="D166" s="80"/>
      <c r="E166" s="78"/>
      <c r="F166" s="78"/>
      <c r="G166" s="80"/>
      <c r="H166" s="80"/>
      <c r="I166" s="78"/>
      <c r="J166" s="78"/>
      <c r="K166" s="78"/>
      <c r="L166" s="78"/>
      <c r="M166" s="78"/>
      <c r="N166" s="78"/>
      <c r="O166" s="78"/>
      <c r="P166" s="78"/>
      <c r="Q166" s="78"/>
      <c r="R166" s="80"/>
      <c r="S166" s="80"/>
      <c r="T166" s="78"/>
      <c r="U166" s="78"/>
      <c r="V166" s="78"/>
      <c r="W166" s="78"/>
      <c r="X166" s="78"/>
      <c r="Y166" s="78"/>
      <c r="Z166" s="78"/>
      <c r="AA166" s="78"/>
      <c r="AB166" s="78"/>
      <c r="AC166" s="80"/>
      <c r="AD166" s="80"/>
      <c r="AE166" s="78"/>
    </row>
    <row r="167" s="55" customFormat="1" ht="25" customHeight="1" spans="1:31">
      <c r="A167" s="78" t="s">
        <v>41</v>
      </c>
      <c r="B167" s="78" t="s">
        <v>526</v>
      </c>
      <c r="C167" s="79"/>
      <c r="D167" s="80"/>
      <c r="E167" s="78"/>
      <c r="F167" s="78"/>
      <c r="G167" s="80"/>
      <c r="H167" s="80"/>
      <c r="I167" s="78"/>
      <c r="J167" s="78"/>
      <c r="K167" s="78"/>
      <c r="L167" s="78"/>
      <c r="M167" s="78"/>
      <c r="N167" s="78"/>
      <c r="O167" s="78"/>
      <c r="P167" s="78"/>
      <c r="Q167" s="78"/>
      <c r="R167" s="80"/>
      <c r="S167" s="80"/>
      <c r="T167" s="78"/>
      <c r="U167" s="78"/>
      <c r="V167" s="78"/>
      <c r="W167" s="78"/>
      <c r="X167" s="78"/>
      <c r="Y167" s="78"/>
      <c r="Z167" s="78"/>
      <c r="AA167" s="78"/>
      <c r="AB167" s="78"/>
      <c r="AC167" s="80"/>
      <c r="AD167" s="80"/>
      <c r="AE167" s="78"/>
    </row>
    <row r="168" s="55" customFormat="1" ht="25" customHeight="1" spans="1:31">
      <c r="A168" s="78" t="s">
        <v>41</v>
      </c>
      <c r="B168" s="78" t="s">
        <v>527</v>
      </c>
      <c r="C168" s="79"/>
      <c r="D168" s="80"/>
      <c r="E168" s="78"/>
      <c r="F168" s="78"/>
      <c r="G168" s="80"/>
      <c r="H168" s="80"/>
      <c r="I168" s="78"/>
      <c r="J168" s="78"/>
      <c r="K168" s="78"/>
      <c r="L168" s="78"/>
      <c r="M168" s="78"/>
      <c r="N168" s="78"/>
      <c r="O168" s="78"/>
      <c r="P168" s="78"/>
      <c r="Q168" s="78"/>
      <c r="R168" s="80"/>
      <c r="S168" s="80"/>
      <c r="T168" s="78"/>
      <c r="U168" s="78"/>
      <c r="V168" s="78"/>
      <c r="W168" s="78"/>
      <c r="X168" s="78"/>
      <c r="Y168" s="78"/>
      <c r="Z168" s="78"/>
      <c r="AA168" s="78"/>
      <c r="AB168" s="78"/>
      <c r="AC168" s="80"/>
      <c r="AD168" s="80"/>
      <c r="AE168" s="78"/>
    </row>
    <row r="169" s="55" customFormat="1" ht="25" customHeight="1" spans="1:31">
      <c r="A169" s="78" t="s">
        <v>37</v>
      </c>
      <c r="B169" s="78" t="s">
        <v>528</v>
      </c>
      <c r="C169" s="79"/>
      <c r="D169" s="80"/>
      <c r="E169" s="78"/>
      <c r="F169" s="78"/>
      <c r="G169" s="80"/>
      <c r="H169" s="80"/>
      <c r="I169" s="78">
        <f>SUM(I170)</f>
        <v>0</v>
      </c>
      <c r="J169" s="78">
        <f t="shared" ref="J169:AB169" si="25">SUM(J170)</f>
        <v>0</v>
      </c>
      <c r="K169" s="78">
        <f t="shared" si="25"/>
        <v>0</v>
      </c>
      <c r="L169" s="78">
        <f t="shared" si="25"/>
        <v>0</v>
      </c>
      <c r="M169" s="78">
        <f t="shared" si="25"/>
        <v>0</v>
      </c>
      <c r="N169" s="78">
        <f t="shared" si="25"/>
        <v>0</v>
      </c>
      <c r="O169" s="78">
        <f t="shared" si="25"/>
        <v>1</v>
      </c>
      <c r="P169" s="78">
        <f t="shared" si="25"/>
        <v>0</v>
      </c>
      <c r="Q169" s="78">
        <f t="shared" si="25"/>
        <v>0</v>
      </c>
      <c r="R169" s="78">
        <f t="shared" si="25"/>
        <v>0</v>
      </c>
      <c r="S169" s="78">
        <f t="shared" si="25"/>
        <v>0</v>
      </c>
      <c r="T169" s="78">
        <f t="shared" si="25"/>
        <v>200</v>
      </c>
      <c r="U169" s="78">
        <f t="shared" si="25"/>
        <v>200</v>
      </c>
      <c r="V169" s="78">
        <f t="shared" si="25"/>
        <v>0</v>
      </c>
      <c r="W169" s="78">
        <f t="shared" si="25"/>
        <v>0</v>
      </c>
      <c r="X169" s="78">
        <f t="shared" si="25"/>
        <v>0</v>
      </c>
      <c r="Y169" s="78">
        <f t="shared" si="25"/>
        <v>0</v>
      </c>
      <c r="Z169" s="78">
        <f t="shared" si="25"/>
        <v>0</v>
      </c>
      <c r="AA169" s="78">
        <f t="shared" si="25"/>
        <v>0</v>
      </c>
      <c r="AB169" s="78">
        <f t="shared" si="25"/>
        <v>0</v>
      </c>
      <c r="AC169" s="80"/>
      <c r="AD169" s="80"/>
      <c r="AE169" s="78"/>
    </row>
    <row r="170" s="61" customFormat="1" ht="61" customHeight="1" spans="1:31">
      <c r="A170" s="81">
        <v>61</v>
      </c>
      <c r="B170" s="81" t="s">
        <v>529</v>
      </c>
      <c r="C170" s="81" t="s">
        <v>44</v>
      </c>
      <c r="D170" s="82" t="s">
        <v>25</v>
      </c>
      <c r="E170" s="81" t="s">
        <v>46</v>
      </c>
      <c r="F170" s="81" t="s">
        <v>56</v>
      </c>
      <c r="G170" s="82"/>
      <c r="H170" s="82"/>
      <c r="I170" s="90"/>
      <c r="J170" s="90"/>
      <c r="K170" s="90"/>
      <c r="L170" s="90"/>
      <c r="M170" s="90"/>
      <c r="N170" s="90"/>
      <c r="O170" s="90">
        <v>1</v>
      </c>
      <c r="P170" s="90"/>
      <c r="Q170" s="90">
        <v>0</v>
      </c>
      <c r="R170" s="91" t="s">
        <v>530</v>
      </c>
      <c r="S170" s="91" t="s">
        <v>531</v>
      </c>
      <c r="T170" s="90">
        <v>200</v>
      </c>
      <c r="U170" s="90">
        <v>200</v>
      </c>
      <c r="V170" s="90"/>
      <c r="W170" s="90"/>
      <c r="X170" s="90"/>
      <c r="Y170" s="90"/>
      <c r="Z170" s="90"/>
      <c r="AA170" s="90"/>
      <c r="AB170" s="90"/>
      <c r="AC170" s="82"/>
      <c r="AD170" s="82"/>
      <c r="AE170" s="81" t="s">
        <v>530</v>
      </c>
    </row>
    <row r="171" s="55" customFormat="1" ht="25" customHeight="1" spans="1:31">
      <c r="A171" s="78" t="s">
        <v>37</v>
      </c>
      <c r="B171" s="78" t="s">
        <v>532</v>
      </c>
      <c r="C171" s="79"/>
      <c r="D171" s="80"/>
      <c r="E171" s="78"/>
      <c r="F171" s="78"/>
      <c r="G171" s="80"/>
      <c r="H171" s="80"/>
      <c r="I171" s="78">
        <f>SUM(I173)</f>
        <v>0</v>
      </c>
      <c r="J171" s="78">
        <f t="shared" ref="J171:AB171" si="26">SUM(J173)</f>
        <v>0</v>
      </c>
      <c r="K171" s="78">
        <f t="shared" si="26"/>
        <v>0</v>
      </c>
      <c r="L171" s="78">
        <f t="shared" si="26"/>
        <v>0</v>
      </c>
      <c r="M171" s="78">
        <f t="shared" si="26"/>
        <v>0</v>
      </c>
      <c r="N171" s="78">
        <f t="shared" si="26"/>
        <v>0</v>
      </c>
      <c r="O171" s="78">
        <f t="shared" si="26"/>
        <v>0</v>
      </c>
      <c r="P171" s="78">
        <f t="shared" si="26"/>
        <v>1</v>
      </c>
      <c r="Q171" s="78">
        <f t="shared" si="26"/>
        <v>2000</v>
      </c>
      <c r="R171" s="78">
        <f t="shared" si="26"/>
        <v>0</v>
      </c>
      <c r="S171" s="78">
        <f t="shared" si="26"/>
        <v>0</v>
      </c>
      <c r="T171" s="78">
        <f t="shared" si="26"/>
        <v>20</v>
      </c>
      <c r="U171" s="78">
        <f t="shared" si="26"/>
        <v>19.8</v>
      </c>
      <c r="V171" s="78">
        <f t="shared" si="26"/>
        <v>0</v>
      </c>
      <c r="W171" s="78">
        <f t="shared" si="26"/>
        <v>0</v>
      </c>
      <c r="X171" s="78">
        <f t="shared" si="26"/>
        <v>0</v>
      </c>
      <c r="Y171" s="78">
        <f t="shared" si="26"/>
        <v>0</v>
      </c>
      <c r="Z171" s="78">
        <f t="shared" si="26"/>
        <v>0</v>
      </c>
      <c r="AA171" s="78">
        <f t="shared" si="26"/>
        <v>0.2</v>
      </c>
      <c r="AB171" s="78">
        <f t="shared" si="26"/>
        <v>0</v>
      </c>
      <c r="AC171" s="80"/>
      <c r="AD171" s="80"/>
      <c r="AE171" s="78"/>
    </row>
    <row r="172" s="55" customFormat="1" ht="25" customHeight="1" spans="1:31">
      <c r="A172" s="78" t="s">
        <v>41</v>
      </c>
      <c r="B172" s="78" t="s">
        <v>533</v>
      </c>
      <c r="C172" s="79"/>
      <c r="D172" s="80"/>
      <c r="E172" s="78"/>
      <c r="F172" s="78"/>
      <c r="G172" s="80"/>
      <c r="H172" s="80"/>
      <c r="I172" s="78"/>
      <c r="J172" s="78"/>
      <c r="K172" s="78"/>
      <c r="L172" s="78"/>
      <c r="M172" s="78"/>
      <c r="N172" s="78"/>
      <c r="O172" s="78"/>
      <c r="P172" s="78"/>
      <c r="Q172" s="78"/>
      <c r="R172" s="80"/>
      <c r="S172" s="80"/>
      <c r="T172" s="78"/>
      <c r="U172" s="78"/>
      <c r="V172" s="78"/>
      <c r="W172" s="78"/>
      <c r="X172" s="78"/>
      <c r="Y172" s="78"/>
      <c r="Z172" s="78"/>
      <c r="AA172" s="78"/>
      <c r="AB172" s="78"/>
      <c r="AC172" s="80"/>
      <c r="AD172" s="80"/>
      <c r="AE172" s="78"/>
    </row>
    <row r="173" s="55" customFormat="1" ht="25" customHeight="1" spans="1:31">
      <c r="A173" s="78" t="s">
        <v>41</v>
      </c>
      <c r="B173" s="78" t="s">
        <v>534</v>
      </c>
      <c r="C173" s="79"/>
      <c r="D173" s="80"/>
      <c r="E173" s="78"/>
      <c r="F173" s="78"/>
      <c r="G173" s="80"/>
      <c r="H173" s="80"/>
      <c r="I173" s="78">
        <f>SUM(I174)</f>
        <v>0</v>
      </c>
      <c r="J173" s="78">
        <f t="shared" ref="J173:AB173" si="27">SUM(J174)</f>
        <v>0</v>
      </c>
      <c r="K173" s="78">
        <f t="shared" si="27"/>
        <v>0</v>
      </c>
      <c r="L173" s="78">
        <f t="shared" si="27"/>
        <v>0</v>
      </c>
      <c r="M173" s="78">
        <f t="shared" si="27"/>
        <v>0</v>
      </c>
      <c r="N173" s="78">
        <f t="shared" si="27"/>
        <v>0</v>
      </c>
      <c r="O173" s="78">
        <f t="shared" si="27"/>
        <v>0</v>
      </c>
      <c r="P173" s="78">
        <f t="shared" si="27"/>
        <v>1</v>
      </c>
      <c r="Q173" s="78">
        <f t="shared" si="27"/>
        <v>2000</v>
      </c>
      <c r="R173" s="78">
        <f t="shared" si="27"/>
        <v>0</v>
      </c>
      <c r="S173" s="78">
        <f t="shared" si="27"/>
        <v>0</v>
      </c>
      <c r="T173" s="78">
        <f t="shared" si="27"/>
        <v>20</v>
      </c>
      <c r="U173" s="78">
        <f t="shared" si="27"/>
        <v>19.8</v>
      </c>
      <c r="V173" s="78">
        <f t="shared" si="27"/>
        <v>0</v>
      </c>
      <c r="W173" s="78">
        <f t="shared" si="27"/>
        <v>0</v>
      </c>
      <c r="X173" s="78">
        <f t="shared" si="27"/>
        <v>0</v>
      </c>
      <c r="Y173" s="78">
        <f t="shared" si="27"/>
        <v>0</v>
      </c>
      <c r="Z173" s="78">
        <f t="shared" si="27"/>
        <v>0</v>
      </c>
      <c r="AA173" s="78">
        <f t="shared" si="27"/>
        <v>0.2</v>
      </c>
      <c r="AB173" s="78">
        <f t="shared" si="27"/>
        <v>0</v>
      </c>
      <c r="AC173" s="80"/>
      <c r="AD173" s="80"/>
      <c r="AE173" s="78"/>
    </row>
    <row r="174" s="61" customFormat="1" ht="108" customHeight="1" spans="1:31">
      <c r="A174" s="81">
        <v>62</v>
      </c>
      <c r="B174" s="81" t="s">
        <v>535</v>
      </c>
      <c r="C174" s="81" t="s">
        <v>44</v>
      </c>
      <c r="D174" s="82" t="s">
        <v>536</v>
      </c>
      <c r="E174" s="81" t="s">
        <v>46</v>
      </c>
      <c r="F174" s="81" t="s">
        <v>56</v>
      </c>
      <c r="G174" s="82" t="s">
        <v>537</v>
      </c>
      <c r="H174" s="82" t="s">
        <v>538</v>
      </c>
      <c r="I174" s="90"/>
      <c r="J174" s="90"/>
      <c r="K174" s="90"/>
      <c r="L174" s="90"/>
      <c r="M174" s="90"/>
      <c r="N174" s="90"/>
      <c r="O174" s="90"/>
      <c r="P174" s="90">
        <v>1</v>
      </c>
      <c r="Q174" s="90">
        <v>2000</v>
      </c>
      <c r="R174" s="91" t="s">
        <v>539</v>
      </c>
      <c r="S174" s="91" t="s">
        <v>540</v>
      </c>
      <c r="T174" s="90">
        <v>20</v>
      </c>
      <c r="U174" s="90">
        <v>19.8</v>
      </c>
      <c r="V174" s="90"/>
      <c r="W174" s="90"/>
      <c r="X174" s="90"/>
      <c r="Y174" s="90"/>
      <c r="Z174" s="90"/>
      <c r="AA174" s="90">
        <v>0.2</v>
      </c>
      <c r="AB174" s="90"/>
      <c r="AC174" s="82" t="s">
        <v>541</v>
      </c>
      <c r="AD174" s="82" t="s">
        <v>542</v>
      </c>
      <c r="AE174" s="81" t="s">
        <v>539</v>
      </c>
    </row>
    <row r="1048508" s="67" customFormat="1" spans="7:30">
      <c r="G1048508" s="126"/>
      <c r="AC1048508" s="126"/>
      <c r="AD1048508" s="126"/>
    </row>
    <row r="1048509" s="67" customFormat="1" spans="7:30">
      <c r="G1048509" s="126"/>
      <c r="AC1048509" s="126"/>
      <c r="AD1048509" s="126"/>
    </row>
    <row r="1048510" s="67" customFormat="1" spans="7:30">
      <c r="G1048510" s="126"/>
      <c r="AC1048510" s="126"/>
      <c r="AD1048510" s="126"/>
    </row>
    <row r="1048511" s="67" customFormat="1" spans="7:30">
      <c r="G1048511" s="126"/>
      <c r="AC1048511" s="126"/>
      <c r="AD1048511" s="126"/>
    </row>
    <row r="1048512" s="67" customFormat="1" spans="7:30">
      <c r="G1048512" s="126"/>
      <c r="AC1048512" s="126"/>
      <c r="AD1048512" s="126"/>
    </row>
    <row r="1048513" s="67" customFormat="1" spans="7:30">
      <c r="G1048513" s="126"/>
      <c r="AC1048513" s="126"/>
      <c r="AD1048513" s="126"/>
    </row>
    <row r="1048514" s="67" customFormat="1" spans="7:30">
      <c r="G1048514" s="126"/>
      <c r="AC1048514" s="126"/>
      <c r="AD1048514" s="126"/>
    </row>
    <row r="1048515" s="67" customFormat="1" spans="7:30">
      <c r="G1048515" s="126"/>
      <c r="AC1048515" s="126"/>
      <c r="AD1048515" s="126"/>
    </row>
    <row r="1048516" s="67" customFormat="1" spans="7:30">
      <c r="G1048516" s="126"/>
      <c r="AC1048516" s="126"/>
      <c r="AD1048516" s="126"/>
    </row>
    <row r="1048517" s="67" customFormat="1" spans="7:30">
      <c r="G1048517" s="126"/>
      <c r="AC1048517" s="126"/>
      <c r="AD1048517" s="126"/>
    </row>
    <row r="1048518" s="67" customFormat="1" spans="7:30">
      <c r="G1048518" s="126"/>
      <c r="AC1048518" s="126"/>
      <c r="AD1048518" s="126"/>
    </row>
    <row r="1048519" s="67" customFormat="1" spans="7:30">
      <c r="G1048519" s="126"/>
      <c r="AC1048519" s="126"/>
      <c r="AD1048519" s="126"/>
    </row>
    <row r="1048520" s="67" customFormat="1" spans="7:30">
      <c r="G1048520" s="126"/>
      <c r="AC1048520" s="126"/>
      <c r="AD1048520" s="126"/>
    </row>
    <row r="1048521" s="67" customFormat="1" spans="7:30">
      <c r="G1048521" s="126"/>
      <c r="AC1048521" s="126"/>
      <c r="AD1048521" s="126"/>
    </row>
    <row r="1048522" s="67" customFormat="1" spans="7:30">
      <c r="G1048522" s="126"/>
      <c r="AC1048522" s="126"/>
      <c r="AD1048522" s="126"/>
    </row>
    <row r="1048523" s="67" customFormat="1" spans="7:30">
      <c r="G1048523" s="126"/>
      <c r="AC1048523" s="126"/>
      <c r="AD1048523" s="126"/>
    </row>
    <row r="1048524" s="67" customFormat="1" spans="7:30">
      <c r="G1048524" s="126"/>
      <c r="AC1048524" s="126"/>
      <c r="AD1048524" s="126"/>
    </row>
    <row r="1048525" s="67" customFormat="1" spans="7:30">
      <c r="G1048525" s="126"/>
      <c r="AC1048525" s="126"/>
      <c r="AD1048525" s="126"/>
    </row>
    <row r="1048526" s="67" customFormat="1" spans="7:30">
      <c r="G1048526" s="126"/>
      <c r="AC1048526" s="126"/>
      <c r="AD1048526" s="126"/>
    </row>
    <row r="1048527" s="67" customFormat="1" spans="7:30">
      <c r="G1048527" s="126"/>
      <c r="AC1048527" s="126"/>
      <c r="AD1048527" s="126"/>
    </row>
    <row r="1048528" s="67" customFormat="1" spans="7:30">
      <c r="G1048528" s="126"/>
      <c r="AC1048528" s="126"/>
      <c r="AD1048528" s="126"/>
    </row>
    <row r="1048529" s="67" customFormat="1" spans="7:30">
      <c r="G1048529" s="126"/>
      <c r="AC1048529" s="126"/>
      <c r="AD1048529" s="126"/>
    </row>
    <row r="1048530" s="67" customFormat="1" spans="7:30">
      <c r="G1048530" s="126"/>
      <c r="AC1048530" s="126"/>
      <c r="AD1048530" s="126"/>
    </row>
    <row r="1048531" s="67" customFormat="1" spans="7:30">
      <c r="G1048531" s="126"/>
      <c r="AC1048531" s="126"/>
      <c r="AD1048531" s="126"/>
    </row>
    <row r="1048532" s="67" customFormat="1" spans="7:30">
      <c r="G1048532" s="126"/>
      <c r="AC1048532" s="126"/>
      <c r="AD1048532" s="126"/>
    </row>
    <row r="1048533" s="67" customFormat="1" spans="7:30">
      <c r="G1048533" s="126"/>
      <c r="AC1048533" s="126"/>
      <c r="AD1048533" s="126"/>
    </row>
    <row r="1048534" s="67" customFormat="1" spans="7:30">
      <c r="G1048534" s="126"/>
      <c r="AC1048534" s="126"/>
      <c r="AD1048534" s="126"/>
    </row>
    <row r="1048535" s="67" customFormat="1" spans="7:30">
      <c r="G1048535" s="126"/>
      <c r="AC1048535" s="126"/>
      <c r="AD1048535" s="126"/>
    </row>
    <row r="1048536" s="67" customFormat="1" spans="7:30">
      <c r="G1048536" s="126"/>
      <c r="AC1048536" s="126"/>
      <c r="AD1048536" s="126"/>
    </row>
    <row r="1048537" s="67" customFormat="1" spans="7:30">
      <c r="G1048537" s="126"/>
      <c r="AC1048537" s="126"/>
      <c r="AD1048537" s="126"/>
    </row>
    <row r="1048538" s="67" customFormat="1" spans="7:30">
      <c r="G1048538" s="126"/>
      <c r="AC1048538" s="126"/>
      <c r="AD1048538" s="126"/>
    </row>
    <row r="1048539" s="67" customFormat="1" spans="7:30">
      <c r="G1048539" s="126"/>
      <c r="AC1048539" s="126"/>
      <c r="AD1048539" s="126"/>
    </row>
    <row r="1048540" s="67" customFormat="1" spans="7:30">
      <c r="G1048540" s="126"/>
      <c r="AC1048540" s="126"/>
      <c r="AD1048540" s="126"/>
    </row>
    <row r="1048541" s="67" customFormat="1" spans="7:30">
      <c r="G1048541" s="126"/>
      <c r="AC1048541" s="126"/>
      <c r="AD1048541" s="126"/>
    </row>
    <row r="1048542" s="67" customFormat="1" spans="7:30">
      <c r="G1048542" s="126"/>
      <c r="AC1048542" s="126"/>
      <c r="AD1048542" s="126"/>
    </row>
    <row r="1048543" s="67" customFormat="1" spans="7:30">
      <c r="G1048543" s="126"/>
      <c r="AC1048543" s="126"/>
      <c r="AD1048543" s="126"/>
    </row>
    <row r="1048544" s="67" customFormat="1" spans="7:30">
      <c r="G1048544" s="126"/>
      <c r="AC1048544" s="126"/>
      <c r="AD1048544" s="126"/>
    </row>
    <row r="1048545" s="67" customFormat="1" spans="7:30">
      <c r="G1048545" s="126"/>
      <c r="AC1048545" s="126"/>
      <c r="AD1048545" s="126"/>
    </row>
    <row r="1048546" s="67" customFormat="1" spans="7:30">
      <c r="G1048546" s="126"/>
      <c r="AC1048546" s="126"/>
      <c r="AD1048546" s="126"/>
    </row>
    <row r="1048547" s="67" customFormat="1" spans="7:30">
      <c r="G1048547" s="126"/>
      <c r="AC1048547" s="126"/>
      <c r="AD1048547" s="126"/>
    </row>
    <row r="1048548" s="67" customFormat="1" spans="7:30">
      <c r="G1048548" s="126"/>
      <c r="AC1048548" s="126"/>
      <c r="AD1048548" s="126"/>
    </row>
    <row r="1048549" s="67" customFormat="1" spans="7:30">
      <c r="G1048549" s="126"/>
      <c r="AC1048549" s="126"/>
      <c r="AD1048549" s="126"/>
    </row>
    <row r="1048550" s="67" customFormat="1" spans="7:30">
      <c r="G1048550" s="126"/>
      <c r="AC1048550" s="126"/>
      <c r="AD1048550" s="126"/>
    </row>
    <row r="1048551" s="67" customFormat="1" spans="7:30">
      <c r="G1048551" s="126"/>
      <c r="AC1048551" s="126"/>
      <c r="AD1048551" s="126"/>
    </row>
    <row r="1048552" s="67" customFormat="1" spans="7:30">
      <c r="G1048552" s="126"/>
      <c r="AC1048552" s="126"/>
      <c r="AD1048552" s="126"/>
    </row>
    <row r="1048553" s="67" customFormat="1" spans="7:30">
      <c r="G1048553" s="126"/>
      <c r="AC1048553" s="126"/>
      <c r="AD1048553" s="126"/>
    </row>
    <row r="1048554" s="67" customFormat="1" spans="7:30">
      <c r="G1048554" s="126"/>
      <c r="AC1048554" s="126"/>
      <c r="AD1048554" s="126"/>
    </row>
    <row r="1048555" s="67" customFormat="1" spans="7:30">
      <c r="G1048555" s="126"/>
      <c r="AC1048555" s="126"/>
      <c r="AD1048555" s="126"/>
    </row>
    <row r="1048556" s="67" customFormat="1" spans="7:30">
      <c r="G1048556" s="126"/>
      <c r="AC1048556" s="126"/>
      <c r="AD1048556" s="126"/>
    </row>
    <row r="1048557" s="67" customFormat="1" spans="7:30">
      <c r="G1048557" s="126"/>
      <c r="AC1048557" s="126"/>
      <c r="AD1048557" s="126"/>
    </row>
    <row r="1048558" s="67" customFormat="1" spans="7:30">
      <c r="G1048558" s="126"/>
      <c r="AC1048558" s="126"/>
      <c r="AD1048558" s="126"/>
    </row>
    <row r="1048559" s="67" customFormat="1" spans="7:30">
      <c r="G1048559" s="126"/>
      <c r="AC1048559" s="126"/>
      <c r="AD1048559" s="126"/>
    </row>
    <row r="1048560" s="67" customFormat="1" spans="7:30">
      <c r="G1048560" s="126"/>
      <c r="AC1048560" s="126"/>
      <c r="AD1048560" s="126"/>
    </row>
    <row r="1048561" s="67" customFormat="1" spans="7:30">
      <c r="G1048561" s="126"/>
      <c r="AC1048561" s="126"/>
      <c r="AD1048561" s="126"/>
    </row>
    <row r="1048562" s="67" customFormat="1" spans="7:30">
      <c r="G1048562" s="126"/>
      <c r="AC1048562" s="126"/>
      <c r="AD1048562" s="126"/>
    </row>
    <row r="1048563" s="67" customFormat="1" spans="7:30">
      <c r="G1048563" s="126"/>
      <c r="AC1048563" s="126"/>
      <c r="AD1048563" s="126"/>
    </row>
    <row r="1048564" s="67" customFormat="1" spans="7:30">
      <c r="G1048564" s="126"/>
      <c r="AC1048564" s="126"/>
      <c r="AD1048564" s="126"/>
    </row>
    <row r="1048565" s="67" customFormat="1" spans="7:30">
      <c r="G1048565" s="126"/>
      <c r="AC1048565" s="126"/>
      <c r="AD1048565" s="126"/>
    </row>
    <row r="1048566" s="67" customFormat="1" spans="7:30">
      <c r="G1048566" s="126"/>
      <c r="AC1048566" s="126"/>
      <c r="AD1048566" s="126"/>
    </row>
    <row r="1048567" s="67" customFormat="1" spans="7:30">
      <c r="G1048567" s="126"/>
      <c r="AC1048567" s="126"/>
      <c r="AD1048567" s="126"/>
    </row>
    <row r="1048568" s="67" customFormat="1" spans="7:30">
      <c r="G1048568" s="126"/>
      <c r="AC1048568" s="126"/>
      <c r="AD1048568" s="126"/>
    </row>
    <row r="1048569" s="67" customFormat="1" spans="7:30">
      <c r="G1048569" s="126"/>
      <c r="AC1048569" s="126"/>
      <c r="AD1048569" s="126"/>
    </row>
    <row r="1048570" s="67" customFormat="1" spans="7:30">
      <c r="G1048570" s="126"/>
      <c r="AC1048570" s="126"/>
      <c r="AD1048570" s="126"/>
    </row>
    <row r="1048571" s="67" customFormat="1" spans="7:30">
      <c r="G1048571" s="126"/>
      <c r="AC1048571" s="126"/>
      <c r="AD1048571" s="126"/>
    </row>
    <row r="1048572" s="67" customFormat="1" spans="7:30">
      <c r="G1048572" s="126"/>
      <c r="AC1048572" s="126"/>
      <c r="AD1048572" s="126"/>
    </row>
    <row r="1048573" s="67" customFormat="1" spans="7:30">
      <c r="G1048573" s="126"/>
      <c r="AC1048573" s="126"/>
      <c r="AD1048573" s="126"/>
    </row>
    <row r="1048574" s="67" customFormat="1" spans="7:30">
      <c r="G1048574" s="126"/>
      <c r="AC1048574" s="126"/>
      <c r="AD1048574" s="126"/>
    </row>
    <row r="1048575" s="67" customFormat="1" spans="7:30">
      <c r="G1048575" s="126"/>
      <c r="AC1048575" s="126"/>
      <c r="AD1048575" s="126"/>
    </row>
    <row r="1048576" s="67" customFormat="1" spans="7:30">
      <c r="G1048576" s="126"/>
      <c r="AC1048576" s="126"/>
      <c r="AD1048576" s="126"/>
    </row>
  </sheetData>
  <autoFilter ref="A1:AE174">
    <extLst/>
  </autoFilter>
  <mergeCells count="126">
    <mergeCell ref="A1:D1"/>
    <mergeCell ref="A2:AE2"/>
    <mergeCell ref="I3:P3"/>
    <mergeCell ref="T3:AB3"/>
    <mergeCell ref="B5:H5"/>
    <mergeCell ref="B6:H6"/>
    <mergeCell ref="B7:H7"/>
    <mergeCell ref="B8:H8"/>
    <mergeCell ref="B15:H15"/>
    <mergeCell ref="B20:H20"/>
    <mergeCell ref="B21:H21"/>
    <mergeCell ref="B27:H27"/>
    <mergeCell ref="B30:H30"/>
    <mergeCell ref="B31:H31"/>
    <mergeCell ref="B32:H32"/>
    <mergeCell ref="B36:H36"/>
    <mergeCell ref="B37:H37"/>
    <mergeCell ref="B41:H41"/>
    <mergeCell ref="B44:H44"/>
    <mergeCell ref="B45:H45"/>
    <mergeCell ref="B46:H46"/>
    <mergeCell ref="B47:H47"/>
    <mergeCell ref="B50:H50"/>
    <mergeCell ref="B55:H55"/>
    <mergeCell ref="B56:H56"/>
    <mergeCell ref="B57:H57"/>
    <mergeCell ref="B58:H58"/>
    <mergeCell ref="B59:H59"/>
    <mergeCell ref="B60:H60"/>
    <mergeCell ref="B61:H61"/>
    <mergeCell ref="B62:H62"/>
    <mergeCell ref="B64:H64"/>
    <mergeCell ref="B65:H65"/>
    <mergeCell ref="B66:H66"/>
    <mergeCell ref="B67:H67"/>
    <mergeCell ref="B68:H68"/>
    <mergeCell ref="B69:H69"/>
    <mergeCell ref="B70:H70"/>
    <mergeCell ref="B71:H71"/>
    <mergeCell ref="B72:H72"/>
    <mergeCell ref="B73:H73"/>
    <mergeCell ref="B74:H74"/>
    <mergeCell ref="B75:H75"/>
    <mergeCell ref="B76:H76"/>
    <mergeCell ref="B77:H77"/>
    <mergeCell ref="B78:H78"/>
    <mergeCell ref="B79:H79"/>
    <mergeCell ref="B80:H80"/>
    <mergeCell ref="B81:H81"/>
    <mergeCell ref="B82:H82"/>
    <mergeCell ref="B83:H83"/>
    <mergeCell ref="B84:H84"/>
    <mergeCell ref="B85:H85"/>
    <mergeCell ref="B86:H86"/>
    <mergeCell ref="B87:H87"/>
    <mergeCell ref="B88:H88"/>
    <mergeCell ref="B89:H89"/>
    <mergeCell ref="B94:H94"/>
    <mergeCell ref="B97:H97"/>
    <mergeCell ref="B100:H100"/>
    <mergeCell ref="B101:H101"/>
    <mergeCell ref="B103:H103"/>
    <mergeCell ref="B104:H104"/>
    <mergeCell ref="B105:H105"/>
    <mergeCell ref="B106:H106"/>
    <mergeCell ref="B107:H107"/>
    <mergeCell ref="B113:H113"/>
    <mergeCell ref="B115:H115"/>
    <mergeCell ref="B128:H128"/>
    <mergeCell ref="B129:H129"/>
    <mergeCell ref="B130:H130"/>
    <mergeCell ref="B131:H131"/>
    <mergeCell ref="B132:H132"/>
    <mergeCell ref="B133:H133"/>
    <mergeCell ref="B134:H134"/>
    <mergeCell ref="B135:H135"/>
    <mergeCell ref="B136:H136"/>
    <mergeCell ref="B137:H137"/>
    <mergeCell ref="B139:H139"/>
    <mergeCell ref="B140:H140"/>
    <mergeCell ref="B141:H141"/>
    <mergeCell ref="B142:H142"/>
    <mergeCell ref="B143:H143"/>
    <mergeCell ref="B144:H144"/>
    <mergeCell ref="B145:H145"/>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1:H171"/>
    <mergeCell ref="B172:H172"/>
    <mergeCell ref="B173:H173"/>
    <mergeCell ref="A3:A4"/>
    <mergeCell ref="B3:B4"/>
    <mergeCell ref="C3:C4"/>
    <mergeCell ref="D3:D4"/>
    <mergeCell ref="E3:E4"/>
    <mergeCell ref="F3:F4"/>
    <mergeCell ref="G3:G4"/>
    <mergeCell ref="H3:H4"/>
    <mergeCell ref="Q3:Q4"/>
    <mergeCell ref="R3:R4"/>
    <mergeCell ref="S3:S4"/>
    <mergeCell ref="AC3:AC4"/>
    <mergeCell ref="AD3:AD4"/>
    <mergeCell ref="AE3:AE4"/>
  </mergeCells>
  <pageMargins left="0.432638888888889" right="0.314583333333333" top="0.314583333333333" bottom="0.314583333333333" header="0.5" footer="0.156944444444444"/>
  <pageSetup paperSize="9" scale="26"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62"/>
  <sheetViews>
    <sheetView workbookViewId="0">
      <selection activeCell="F6" sqref="F6"/>
    </sheetView>
  </sheetViews>
  <sheetFormatPr defaultColWidth="8.89166666666667" defaultRowHeight="13.5"/>
  <cols>
    <col min="1" max="1" width="8" style="6" customWidth="1"/>
    <col min="2" max="2" width="24.775" style="5" customWidth="1"/>
    <col min="3" max="3" width="5.5" style="6" customWidth="1"/>
    <col min="4" max="4" width="11.1083333333333" style="6" customWidth="1"/>
    <col min="5" max="5" width="7.225" style="6" customWidth="1"/>
    <col min="6" max="6" width="12" style="6" customWidth="1"/>
    <col min="7" max="7" width="11.775" style="6" customWidth="1"/>
    <col min="8" max="8" width="10.775" style="6" customWidth="1"/>
    <col min="9" max="9" width="11.4416666666667" style="6" customWidth="1"/>
    <col min="10" max="10" width="6.05833333333333" style="6" customWidth="1"/>
    <col min="11" max="11" width="8" style="6" customWidth="1"/>
    <col min="12" max="12" width="24.775" style="6" customWidth="1"/>
    <col min="13" max="13" width="5.38333333333333" style="6" customWidth="1"/>
    <col min="14" max="14" width="11.1083333333333" style="6" customWidth="1"/>
    <col min="15" max="15" width="7.225" style="6" customWidth="1"/>
    <col min="16" max="16" width="12" style="6" customWidth="1"/>
    <col min="17" max="17" width="11.775" style="6" customWidth="1"/>
    <col min="18" max="18" width="10.775" style="6" customWidth="1"/>
    <col min="19" max="19" width="11.4416666666667" style="6" customWidth="1"/>
    <col min="20" max="16382" width="8.8" style="5"/>
    <col min="16383" max="16384" width="8.89166666666667" style="5"/>
  </cols>
  <sheetData>
    <row r="1" ht="37" customHeight="1" spans="1:19">
      <c r="A1" s="7" t="s">
        <v>543</v>
      </c>
      <c r="B1" s="7"/>
      <c r="C1" s="7"/>
      <c r="D1" s="7"/>
      <c r="E1" s="7"/>
      <c r="F1" s="7"/>
      <c r="G1" s="7"/>
      <c r="H1" s="7"/>
      <c r="I1" s="7"/>
      <c r="J1" s="7"/>
      <c r="K1" s="7"/>
      <c r="L1" s="7"/>
      <c r="M1" s="7"/>
      <c r="N1" s="7"/>
      <c r="O1" s="7"/>
      <c r="P1" s="7"/>
      <c r="Q1" s="7"/>
      <c r="R1" s="7"/>
      <c r="S1" s="7"/>
    </row>
    <row r="2" s="1" customFormat="1" ht="14.25" spans="1:19">
      <c r="A2" s="8" t="s">
        <v>3</v>
      </c>
      <c r="B2" s="8" t="s">
        <v>11</v>
      </c>
      <c r="C2" s="8" t="s">
        <v>544</v>
      </c>
      <c r="D2" s="9" t="s">
        <v>545</v>
      </c>
      <c r="E2" s="8"/>
      <c r="F2" s="8" t="s">
        <v>546</v>
      </c>
      <c r="G2" s="10"/>
      <c r="H2" s="11" t="s">
        <v>547</v>
      </c>
      <c r="I2" s="12"/>
      <c r="J2" s="39"/>
      <c r="K2" s="40" t="s">
        <v>3</v>
      </c>
      <c r="L2" s="40" t="s">
        <v>11</v>
      </c>
      <c r="M2" s="40" t="s">
        <v>544</v>
      </c>
      <c r="N2" s="41" t="s">
        <v>545</v>
      </c>
      <c r="O2" s="40"/>
      <c r="P2" s="40" t="s">
        <v>546</v>
      </c>
      <c r="Q2" s="49"/>
      <c r="R2" s="50" t="s">
        <v>547</v>
      </c>
      <c r="S2" s="51"/>
    </row>
    <row r="3" s="1" customFormat="1" ht="42.75" spans="1:19">
      <c r="A3" s="8"/>
      <c r="B3" s="8"/>
      <c r="C3" s="11"/>
      <c r="D3" s="8" t="s">
        <v>548</v>
      </c>
      <c r="E3" s="12" t="s">
        <v>549</v>
      </c>
      <c r="F3" s="8" t="s">
        <v>550</v>
      </c>
      <c r="G3" s="10" t="s">
        <v>551</v>
      </c>
      <c r="H3" s="8" t="s">
        <v>36</v>
      </c>
      <c r="I3" s="42" t="s">
        <v>552</v>
      </c>
      <c r="J3" s="39"/>
      <c r="K3" s="40"/>
      <c r="L3" s="40"/>
      <c r="M3" s="40"/>
      <c r="N3" s="40" t="s">
        <v>548</v>
      </c>
      <c r="O3" s="40" t="s">
        <v>549</v>
      </c>
      <c r="P3" s="40" t="s">
        <v>550</v>
      </c>
      <c r="Q3" s="42" t="s">
        <v>551</v>
      </c>
      <c r="R3" s="40" t="s">
        <v>36</v>
      </c>
      <c r="S3" s="42" t="s">
        <v>552</v>
      </c>
    </row>
    <row r="4" s="2" customFormat="1" ht="40" customHeight="1" spans="1:19">
      <c r="A4" s="13"/>
      <c r="B4" s="13" t="s">
        <v>36</v>
      </c>
      <c r="C4" s="13">
        <f>C5+C53+M40+M49+M50+M16</f>
        <v>62</v>
      </c>
      <c r="D4" s="14" t="s">
        <v>553</v>
      </c>
      <c r="E4" s="14" t="s">
        <v>553</v>
      </c>
      <c r="F4" s="13">
        <v>39847.11</v>
      </c>
      <c r="G4" s="13"/>
      <c r="H4" s="13">
        <f>H5+H53+R40+R50+R16</f>
        <v>168505</v>
      </c>
      <c r="I4" s="13"/>
      <c r="J4" s="43"/>
      <c r="K4" s="15" t="s">
        <v>554</v>
      </c>
      <c r="L4" s="34" t="s">
        <v>555</v>
      </c>
      <c r="M4" s="15">
        <f t="shared" ref="M4:R4" si="0">SUM(M5:M8)</f>
        <v>18</v>
      </c>
      <c r="N4" s="14" t="s">
        <v>553</v>
      </c>
      <c r="O4" s="14" t="s">
        <v>553</v>
      </c>
      <c r="P4" s="15">
        <f t="shared" si="0"/>
        <v>9380</v>
      </c>
      <c r="Q4" s="17">
        <v>0.2354</v>
      </c>
      <c r="R4" s="15">
        <f t="shared" si="0"/>
        <v>23097</v>
      </c>
      <c r="S4" s="18"/>
    </row>
    <row r="5" s="3" customFormat="1" ht="28" customHeight="1" spans="1:19">
      <c r="A5" s="15" t="s">
        <v>556</v>
      </c>
      <c r="B5" s="16" t="s">
        <v>19</v>
      </c>
      <c r="C5" s="15">
        <f t="shared" ref="C5:H5" si="1">C6+C15+C20+C24+C29</f>
        <v>32</v>
      </c>
      <c r="D5" s="14" t="s">
        <v>553</v>
      </c>
      <c r="E5" s="14" t="s">
        <v>553</v>
      </c>
      <c r="F5" s="15">
        <f t="shared" si="1"/>
        <v>28654</v>
      </c>
      <c r="G5" s="17">
        <v>0.7191</v>
      </c>
      <c r="H5" s="15">
        <f t="shared" si="1"/>
        <v>108081</v>
      </c>
      <c r="I5" s="15"/>
      <c r="J5" s="44"/>
      <c r="K5" s="18">
        <v>1</v>
      </c>
      <c r="L5" s="36" t="s">
        <v>557</v>
      </c>
      <c r="M5" s="18"/>
      <c r="N5" s="18"/>
      <c r="O5" s="18"/>
      <c r="P5" s="18"/>
      <c r="Q5" s="21"/>
      <c r="R5" s="18"/>
      <c r="S5" s="18"/>
    </row>
    <row r="6" s="3" customFormat="1" ht="28" customHeight="1" spans="1:19">
      <c r="A6" s="15" t="s">
        <v>558</v>
      </c>
      <c r="B6" s="16" t="s">
        <v>559</v>
      </c>
      <c r="C6" s="15">
        <f>SUM(C7:C14)</f>
        <v>20</v>
      </c>
      <c r="D6" s="14" t="s">
        <v>553</v>
      </c>
      <c r="E6" s="14" t="s">
        <v>553</v>
      </c>
      <c r="F6" s="15">
        <f>SUM(F7:F14)</f>
        <v>12129</v>
      </c>
      <c r="G6" s="17">
        <v>0.3044</v>
      </c>
      <c r="H6" s="15">
        <v>32853</v>
      </c>
      <c r="I6" s="18"/>
      <c r="J6" s="44"/>
      <c r="K6" s="18">
        <v>2</v>
      </c>
      <c r="L6" s="36" t="s">
        <v>560</v>
      </c>
      <c r="M6" s="18">
        <v>5</v>
      </c>
      <c r="N6" s="18">
        <v>32.67</v>
      </c>
      <c r="O6" s="18" t="s">
        <v>561</v>
      </c>
      <c r="P6" s="20">
        <v>2280</v>
      </c>
      <c r="Q6" s="21">
        <f>P6/F4</f>
        <v>0.0572187041920982</v>
      </c>
      <c r="R6" s="18">
        <v>5089</v>
      </c>
      <c r="S6" s="18"/>
    </row>
    <row r="7" s="3" customFormat="1" ht="28" customHeight="1" spans="1:19">
      <c r="A7" s="18">
        <v>1</v>
      </c>
      <c r="B7" s="19" t="s">
        <v>562</v>
      </c>
      <c r="C7" s="18">
        <v>6</v>
      </c>
      <c r="D7" s="18">
        <v>848</v>
      </c>
      <c r="E7" s="18" t="s">
        <v>563</v>
      </c>
      <c r="F7" s="20">
        <v>4343</v>
      </c>
      <c r="G7" s="21">
        <f>F7/F4</f>
        <v>0.108991593116791</v>
      </c>
      <c r="H7" s="18">
        <v>3155</v>
      </c>
      <c r="I7" s="18"/>
      <c r="J7" s="44"/>
      <c r="K7" s="18">
        <v>3</v>
      </c>
      <c r="L7" s="36" t="s">
        <v>564</v>
      </c>
      <c r="M7" s="18">
        <v>1</v>
      </c>
      <c r="N7" s="18">
        <v>2</v>
      </c>
      <c r="O7" s="18" t="s">
        <v>565</v>
      </c>
      <c r="P7" s="18">
        <v>100</v>
      </c>
      <c r="Q7" s="21">
        <f>P7/F4</f>
        <v>0.00250959228912712</v>
      </c>
      <c r="R7" s="18">
        <v>965</v>
      </c>
      <c r="S7" s="18"/>
    </row>
    <row r="8" s="3" customFormat="1" ht="28" customHeight="1" spans="1:19">
      <c r="A8" s="18">
        <v>2</v>
      </c>
      <c r="B8" s="22" t="s">
        <v>566</v>
      </c>
      <c r="C8" s="18">
        <v>4</v>
      </c>
      <c r="D8" s="18">
        <v>9</v>
      </c>
      <c r="E8" s="18" t="s">
        <v>563</v>
      </c>
      <c r="F8" s="18">
        <v>5228</v>
      </c>
      <c r="G8" s="21">
        <f>F8/F4</f>
        <v>0.131201484875566</v>
      </c>
      <c r="H8" s="18">
        <v>22536</v>
      </c>
      <c r="I8" s="18"/>
      <c r="J8" s="44"/>
      <c r="K8" s="18">
        <v>4</v>
      </c>
      <c r="L8" s="36" t="s">
        <v>567</v>
      </c>
      <c r="M8" s="18">
        <v>12</v>
      </c>
      <c r="N8" s="14" t="s">
        <v>553</v>
      </c>
      <c r="O8" s="14" t="s">
        <v>553</v>
      </c>
      <c r="P8" s="18">
        <v>7000</v>
      </c>
      <c r="Q8" s="21">
        <f>P8/F4</f>
        <v>0.175671460238898</v>
      </c>
      <c r="R8" s="18">
        <v>17043</v>
      </c>
      <c r="S8" s="18"/>
    </row>
    <row r="9" s="3" customFormat="1" ht="28" customHeight="1" spans="1:19">
      <c r="A9" s="18">
        <v>3</v>
      </c>
      <c r="B9" s="22" t="s">
        <v>568</v>
      </c>
      <c r="C9" s="18"/>
      <c r="D9" s="18"/>
      <c r="E9" s="18"/>
      <c r="F9" s="18"/>
      <c r="G9" s="21"/>
      <c r="H9" s="18"/>
      <c r="I9" s="18"/>
      <c r="J9" s="44"/>
      <c r="K9" s="15" t="s">
        <v>569</v>
      </c>
      <c r="L9" s="34" t="s">
        <v>570</v>
      </c>
      <c r="M9" s="18"/>
      <c r="N9" s="18"/>
      <c r="O9" s="18"/>
      <c r="P9" s="18"/>
      <c r="Q9" s="21"/>
      <c r="R9" s="18"/>
      <c r="S9" s="18"/>
    </row>
    <row r="10" s="3" customFormat="1" ht="28" customHeight="1" spans="1:19">
      <c r="A10" s="18">
        <v>4</v>
      </c>
      <c r="B10" s="22" t="s">
        <v>571</v>
      </c>
      <c r="C10" s="18">
        <v>5</v>
      </c>
      <c r="D10" s="18">
        <v>1700</v>
      </c>
      <c r="E10" s="18" t="s">
        <v>572</v>
      </c>
      <c r="F10" s="18">
        <v>1910</v>
      </c>
      <c r="G10" s="21">
        <f>F10/F4</f>
        <v>0.0479332127223279</v>
      </c>
      <c r="H10" s="18">
        <v>2956</v>
      </c>
      <c r="I10" s="18"/>
      <c r="J10" s="44"/>
      <c r="K10" s="18">
        <v>1</v>
      </c>
      <c r="L10" s="36" t="s">
        <v>573</v>
      </c>
      <c r="M10" s="18"/>
      <c r="N10" s="18"/>
      <c r="O10" s="18"/>
      <c r="P10" s="18"/>
      <c r="Q10" s="21"/>
      <c r="R10" s="18"/>
      <c r="S10" s="18"/>
    </row>
    <row r="11" s="3" customFormat="1" ht="28" customHeight="1" spans="1:19">
      <c r="A11" s="18">
        <v>5</v>
      </c>
      <c r="B11" s="23" t="s">
        <v>574</v>
      </c>
      <c r="C11" s="18">
        <v>2</v>
      </c>
      <c r="D11" s="18">
        <v>26500</v>
      </c>
      <c r="E11" s="18" t="s">
        <v>575</v>
      </c>
      <c r="F11" s="18">
        <v>500</v>
      </c>
      <c r="G11" s="21">
        <f>F11/F4</f>
        <v>0.0125479614456356</v>
      </c>
      <c r="H11" s="18">
        <v>1930</v>
      </c>
      <c r="I11" s="18"/>
      <c r="J11" s="44"/>
      <c r="K11" s="18">
        <v>2</v>
      </c>
      <c r="L11" s="36" t="s">
        <v>576</v>
      </c>
      <c r="M11" s="18"/>
      <c r="N11" s="18"/>
      <c r="O11" s="18"/>
      <c r="P11" s="18"/>
      <c r="Q11" s="21"/>
      <c r="R11" s="18"/>
      <c r="S11" s="18"/>
    </row>
    <row r="12" s="3" customFormat="1" ht="28" customHeight="1" spans="1:19">
      <c r="A12" s="18">
        <v>6</v>
      </c>
      <c r="B12" s="22" t="s">
        <v>577</v>
      </c>
      <c r="C12" s="18"/>
      <c r="D12" s="18"/>
      <c r="E12" s="18"/>
      <c r="F12" s="20"/>
      <c r="G12" s="21"/>
      <c r="H12" s="18"/>
      <c r="I12" s="18"/>
      <c r="J12" s="44"/>
      <c r="K12" s="18">
        <v>3</v>
      </c>
      <c r="L12" s="37" t="s">
        <v>578</v>
      </c>
      <c r="M12" s="18"/>
      <c r="N12" s="18"/>
      <c r="O12" s="18"/>
      <c r="P12" s="18"/>
      <c r="Q12" s="21"/>
      <c r="R12" s="18"/>
      <c r="S12" s="18"/>
    </row>
    <row r="13" s="3" customFormat="1" ht="28" customHeight="1" spans="1:19">
      <c r="A13" s="18">
        <v>7</v>
      </c>
      <c r="B13" s="22" t="s">
        <v>579</v>
      </c>
      <c r="C13" s="18"/>
      <c r="D13" s="18"/>
      <c r="E13" s="18"/>
      <c r="F13" s="18"/>
      <c r="G13" s="21"/>
      <c r="H13" s="18"/>
      <c r="I13" s="18"/>
      <c r="J13" s="44"/>
      <c r="K13" s="18">
        <v>4</v>
      </c>
      <c r="L13" s="36" t="s">
        <v>580</v>
      </c>
      <c r="M13" s="18"/>
      <c r="N13" s="18"/>
      <c r="O13" s="18"/>
      <c r="P13" s="18"/>
      <c r="Q13" s="21"/>
      <c r="R13" s="18"/>
      <c r="S13" s="18"/>
    </row>
    <row r="14" s="3" customFormat="1" ht="28" customHeight="1" spans="1:19">
      <c r="A14" s="18">
        <v>8</v>
      </c>
      <c r="B14" s="22" t="s">
        <v>581</v>
      </c>
      <c r="C14" s="18">
        <v>3</v>
      </c>
      <c r="D14" s="18">
        <v>20</v>
      </c>
      <c r="E14" s="18" t="s">
        <v>565</v>
      </c>
      <c r="F14" s="18">
        <v>148</v>
      </c>
      <c r="G14" s="21">
        <f>F14/F4</f>
        <v>0.00371419658790813</v>
      </c>
      <c r="H14" s="18">
        <v>2276</v>
      </c>
      <c r="I14" s="18"/>
      <c r="J14" s="44"/>
      <c r="K14" s="18">
        <v>5</v>
      </c>
      <c r="L14" s="36" t="s">
        <v>582</v>
      </c>
      <c r="M14" s="18"/>
      <c r="N14" s="18"/>
      <c r="O14" s="18"/>
      <c r="P14" s="18"/>
      <c r="Q14" s="21"/>
      <c r="R14" s="18"/>
      <c r="S14" s="18"/>
    </row>
    <row r="15" s="3" customFormat="1" ht="52" customHeight="1" spans="1:19">
      <c r="A15" s="15" t="s">
        <v>554</v>
      </c>
      <c r="B15" s="24" t="s">
        <v>583</v>
      </c>
      <c r="C15" s="15">
        <f t="shared" ref="C15:H15" si="2">SUM(C16:C19)</f>
        <v>5</v>
      </c>
      <c r="D15" s="14" t="s">
        <v>553</v>
      </c>
      <c r="E15" s="14" t="s">
        <v>553</v>
      </c>
      <c r="F15" s="15">
        <f t="shared" si="2"/>
        <v>5750</v>
      </c>
      <c r="G15" s="17">
        <v>0.1443</v>
      </c>
      <c r="H15" s="15">
        <f t="shared" si="2"/>
        <v>40971</v>
      </c>
      <c r="I15" s="18"/>
      <c r="J15" s="44"/>
      <c r="K15" s="18">
        <v>6</v>
      </c>
      <c r="L15" s="37" t="s">
        <v>584</v>
      </c>
      <c r="M15" s="18"/>
      <c r="N15" s="18"/>
      <c r="O15" s="18"/>
      <c r="P15" s="18"/>
      <c r="Q15" s="21"/>
      <c r="R15" s="18"/>
      <c r="S15" s="18"/>
    </row>
    <row r="16" s="3" customFormat="1" ht="28" customHeight="1" spans="1:19">
      <c r="A16" s="18">
        <v>1</v>
      </c>
      <c r="B16" s="25" t="s">
        <v>585</v>
      </c>
      <c r="C16" s="18">
        <v>3</v>
      </c>
      <c r="D16" s="18">
        <v>3</v>
      </c>
      <c r="E16" s="18" t="s">
        <v>563</v>
      </c>
      <c r="F16" s="18">
        <v>2350</v>
      </c>
      <c r="G16" s="21">
        <f>F16/F4</f>
        <v>0.0589754187944872</v>
      </c>
      <c r="H16" s="18">
        <v>971</v>
      </c>
      <c r="I16" s="18"/>
      <c r="J16" s="44"/>
      <c r="K16" s="15" t="s">
        <v>586</v>
      </c>
      <c r="L16" s="34" t="s">
        <v>22</v>
      </c>
      <c r="M16" s="15">
        <v>1</v>
      </c>
      <c r="N16" s="15">
        <v>1</v>
      </c>
      <c r="O16" s="15" t="s">
        <v>563</v>
      </c>
      <c r="P16" s="15">
        <v>73</v>
      </c>
      <c r="Q16" s="17">
        <v>0.0019</v>
      </c>
      <c r="R16" s="15">
        <v>408</v>
      </c>
      <c r="S16" s="18"/>
    </row>
    <row r="17" s="3" customFormat="1" ht="28" customHeight="1" spans="1:19">
      <c r="A17" s="18">
        <v>2</v>
      </c>
      <c r="B17" s="23" t="s">
        <v>587</v>
      </c>
      <c r="C17" s="18">
        <v>2</v>
      </c>
      <c r="D17" s="18">
        <v>3900</v>
      </c>
      <c r="E17" s="18" t="s">
        <v>575</v>
      </c>
      <c r="F17" s="18">
        <v>3400</v>
      </c>
      <c r="G17" s="21">
        <f>F17/F4</f>
        <v>0.0853261378303219</v>
      </c>
      <c r="H17" s="18">
        <v>40000</v>
      </c>
      <c r="I17" s="18"/>
      <c r="J17" s="44"/>
      <c r="K17" s="18">
        <v>1</v>
      </c>
      <c r="L17" s="36" t="s">
        <v>588</v>
      </c>
      <c r="M17" s="18"/>
      <c r="N17" s="18"/>
      <c r="O17" s="18"/>
      <c r="P17" s="18"/>
      <c r="Q17" s="21"/>
      <c r="R17" s="18"/>
      <c r="S17" s="18"/>
    </row>
    <row r="18" s="3" customFormat="1" ht="28" customHeight="1" spans="1:19">
      <c r="A18" s="18">
        <v>3</v>
      </c>
      <c r="B18" s="23" t="s">
        <v>589</v>
      </c>
      <c r="C18" s="18"/>
      <c r="D18" s="18"/>
      <c r="E18" s="18"/>
      <c r="F18" s="18"/>
      <c r="G18" s="21"/>
      <c r="H18" s="18"/>
      <c r="I18" s="18"/>
      <c r="J18" s="44"/>
      <c r="K18" s="18">
        <v>2</v>
      </c>
      <c r="L18" s="36" t="s">
        <v>590</v>
      </c>
      <c r="M18" s="18">
        <v>1</v>
      </c>
      <c r="N18" s="18">
        <v>1</v>
      </c>
      <c r="O18" s="18" t="s">
        <v>563</v>
      </c>
      <c r="P18" s="18">
        <v>73</v>
      </c>
      <c r="Q18" s="52">
        <v>0.0019</v>
      </c>
      <c r="R18" s="18">
        <v>408</v>
      </c>
      <c r="S18" s="18"/>
    </row>
    <row r="19" s="3" customFormat="1" ht="28" customHeight="1" spans="1:19">
      <c r="A19" s="18">
        <v>4</v>
      </c>
      <c r="B19" s="23" t="s">
        <v>591</v>
      </c>
      <c r="C19" s="18"/>
      <c r="D19" s="18"/>
      <c r="E19" s="18"/>
      <c r="F19" s="18"/>
      <c r="G19" s="21"/>
      <c r="H19" s="18"/>
      <c r="I19" s="18"/>
      <c r="J19" s="44"/>
      <c r="K19" s="18">
        <v>3</v>
      </c>
      <c r="L19" s="36" t="s">
        <v>592</v>
      </c>
      <c r="M19" s="18"/>
      <c r="N19" s="18"/>
      <c r="O19" s="18"/>
      <c r="P19" s="18"/>
      <c r="Q19" s="21"/>
      <c r="R19" s="18"/>
      <c r="S19" s="18"/>
    </row>
    <row r="20" s="3" customFormat="1" ht="28" customHeight="1" spans="1:19">
      <c r="A20" s="15" t="s">
        <v>569</v>
      </c>
      <c r="B20" s="24" t="s">
        <v>593</v>
      </c>
      <c r="C20" s="15">
        <f t="shared" ref="C20:H20" si="3">SUM(C21:C23)</f>
        <v>6</v>
      </c>
      <c r="D20" s="14" t="s">
        <v>553</v>
      </c>
      <c r="E20" s="14" t="s">
        <v>553</v>
      </c>
      <c r="F20" s="15">
        <f t="shared" si="3"/>
        <v>10625</v>
      </c>
      <c r="G20" s="17">
        <v>0.2666</v>
      </c>
      <c r="H20" s="15">
        <f t="shared" si="3"/>
        <v>33807</v>
      </c>
      <c r="I20" s="15"/>
      <c r="J20" s="44"/>
      <c r="K20" s="15" t="s">
        <v>594</v>
      </c>
      <c r="L20" s="34" t="s">
        <v>23</v>
      </c>
      <c r="M20" s="18"/>
      <c r="N20" s="18"/>
      <c r="O20" s="18"/>
      <c r="P20" s="18"/>
      <c r="Q20" s="21"/>
      <c r="R20" s="18"/>
      <c r="S20" s="18"/>
    </row>
    <row r="21" s="3" customFormat="1" ht="28" customHeight="1" spans="1:19">
      <c r="A21" s="18">
        <v>1</v>
      </c>
      <c r="B21" s="23" t="s">
        <v>595</v>
      </c>
      <c r="C21" s="18">
        <v>2</v>
      </c>
      <c r="D21" s="18">
        <v>8.07</v>
      </c>
      <c r="E21" s="18" t="s">
        <v>596</v>
      </c>
      <c r="F21" s="18">
        <v>5400</v>
      </c>
      <c r="G21" s="21">
        <f>F21/F4</f>
        <v>0.135517983612864</v>
      </c>
      <c r="H21" s="18">
        <v>30100</v>
      </c>
      <c r="I21" s="18"/>
      <c r="J21" s="44"/>
      <c r="K21" s="15" t="s">
        <v>558</v>
      </c>
      <c r="L21" s="34" t="s">
        <v>597</v>
      </c>
      <c r="M21" s="18"/>
      <c r="N21" s="18"/>
      <c r="O21" s="18"/>
      <c r="P21" s="18"/>
      <c r="Q21" s="21"/>
      <c r="R21" s="18"/>
      <c r="S21" s="18"/>
    </row>
    <row r="22" s="3" customFormat="1" ht="28" customHeight="1" spans="1:19">
      <c r="A22" s="18">
        <v>2</v>
      </c>
      <c r="B22" s="23" t="s">
        <v>598</v>
      </c>
      <c r="C22" s="18">
        <v>4</v>
      </c>
      <c r="D22" s="18">
        <v>23.181</v>
      </c>
      <c r="E22" s="18" t="s">
        <v>596</v>
      </c>
      <c r="F22" s="18">
        <v>5225</v>
      </c>
      <c r="G22" s="21">
        <f>F22/F4</f>
        <v>0.131126197106892</v>
      </c>
      <c r="H22" s="18">
        <v>3707</v>
      </c>
      <c r="I22" s="18"/>
      <c r="J22" s="44"/>
      <c r="K22" s="18">
        <v>1</v>
      </c>
      <c r="L22" s="36" t="s">
        <v>599</v>
      </c>
      <c r="M22" s="18"/>
      <c r="N22" s="18"/>
      <c r="O22" s="18"/>
      <c r="P22" s="18"/>
      <c r="Q22" s="21"/>
      <c r="R22" s="18"/>
      <c r="S22" s="18"/>
    </row>
    <row r="23" s="3" customFormat="1" ht="28" customHeight="1" spans="1:19">
      <c r="A23" s="18">
        <v>3</v>
      </c>
      <c r="B23" s="22" t="s">
        <v>600</v>
      </c>
      <c r="C23" s="18"/>
      <c r="D23" s="18"/>
      <c r="E23" s="18"/>
      <c r="F23" s="18"/>
      <c r="G23" s="21"/>
      <c r="H23" s="18"/>
      <c r="I23" s="18"/>
      <c r="J23" s="44"/>
      <c r="K23" s="15" t="s">
        <v>554</v>
      </c>
      <c r="L23" s="34" t="s">
        <v>601</v>
      </c>
      <c r="M23" s="18"/>
      <c r="N23" s="18"/>
      <c r="O23" s="18"/>
      <c r="P23" s="18"/>
      <c r="Q23" s="21"/>
      <c r="R23" s="18"/>
      <c r="S23" s="18"/>
    </row>
    <row r="24" s="3" customFormat="1" ht="28" customHeight="1" spans="1:19">
      <c r="A24" s="15" t="s">
        <v>602</v>
      </c>
      <c r="B24" s="26" t="s">
        <v>603</v>
      </c>
      <c r="C24" s="15">
        <f t="shared" ref="C24:F24" si="4">SUM(C25:C28)</f>
        <v>0</v>
      </c>
      <c r="D24" s="15">
        <f t="shared" si="4"/>
        <v>0</v>
      </c>
      <c r="E24" s="15">
        <f t="shared" si="4"/>
        <v>0</v>
      </c>
      <c r="F24" s="15">
        <f t="shared" si="4"/>
        <v>0</v>
      </c>
      <c r="G24" s="17">
        <v>0</v>
      </c>
      <c r="H24" s="15">
        <f>SUM(H25:H28)</f>
        <v>0</v>
      </c>
      <c r="I24" s="18"/>
      <c r="J24" s="44"/>
      <c r="K24" s="18">
        <v>1</v>
      </c>
      <c r="L24" s="36" t="s">
        <v>604</v>
      </c>
      <c r="M24" s="18"/>
      <c r="N24" s="18"/>
      <c r="O24" s="18"/>
      <c r="P24" s="18"/>
      <c r="Q24" s="21"/>
      <c r="R24" s="18"/>
      <c r="S24" s="18"/>
    </row>
    <row r="25" s="3" customFormat="1" ht="28" customHeight="1" spans="1:19">
      <c r="A25" s="18">
        <v>1</v>
      </c>
      <c r="B25" s="23" t="s">
        <v>605</v>
      </c>
      <c r="C25" s="18"/>
      <c r="D25" s="18"/>
      <c r="E25" s="18"/>
      <c r="F25" s="18"/>
      <c r="G25" s="21"/>
      <c r="H25" s="18"/>
      <c r="I25" s="18"/>
      <c r="J25" s="44"/>
      <c r="K25" s="18">
        <v>2</v>
      </c>
      <c r="L25" s="36" t="s">
        <v>606</v>
      </c>
      <c r="M25" s="18"/>
      <c r="N25" s="18"/>
      <c r="O25" s="18"/>
      <c r="P25" s="18"/>
      <c r="Q25" s="21"/>
      <c r="R25" s="18"/>
      <c r="S25" s="18"/>
    </row>
    <row r="26" s="3" customFormat="1" ht="28" customHeight="1" spans="1:19">
      <c r="A26" s="18">
        <v>2</v>
      </c>
      <c r="B26" s="23" t="s">
        <v>607</v>
      </c>
      <c r="C26" s="15"/>
      <c r="D26" s="27"/>
      <c r="E26" s="27"/>
      <c r="F26" s="15"/>
      <c r="G26" s="17"/>
      <c r="H26" s="15"/>
      <c r="I26" s="15"/>
      <c r="J26" s="44"/>
      <c r="K26" s="18">
        <v>3</v>
      </c>
      <c r="L26" s="36" t="s">
        <v>608</v>
      </c>
      <c r="M26" s="18"/>
      <c r="N26" s="18"/>
      <c r="O26" s="18"/>
      <c r="P26" s="18"/>
      <c r="Q26" s="21"/>
      <c r="R26" s="18"/>
      <c r="S26" s="18"/>
    </row>
    <row r="27" s="3" customFormat="1" ht="28" customHeight="1" spans="1:19">
      <c r="A27" s="18">
        <v>3</v>
      </c>
      <c r="B27" s="23" t="s">
        <v>609</v>
      </c>
      <c r="C27" s="18"/>
      <c r="D27" s="18"/>
      <c r="E27" s="18"/>
      <c r="F27" s="18"/>
      <c r="G27" s="21"/>
      <c r="H27" s="18"/>
      <c r="I27" s="18"/>
      <c r="J27" s="44"/>
      <c r="K27" s="15" t="s">
        <v>569</v>
      </c>
      <c r="L27" s="34" t="s">
        <v>610</v>
      </c>
      <c r="M27" s="18"/>
      <c r="N27" s="18"/>
      <c r="O27" s="18"/>
      <c r="P27" s="18"/>
      <c r="Q27" s="21"/>
      <c r="R27" s="18"/>
      <c r="S27" s="18"/>
    </row>
    <row r="28" s="3" customFormat="1" ht="28" customHeight="1" spans="1:19">
      <c r="A28" s="18">
        <v>4</v>
      </c>
      <c r="B28" s="23" t="s">
        <v>611</v>
      </c>
      <c r="C28" s="18"/>
      <c r="D28" s="14"/>
      <c r="E28" s="14"/>
      <c r="F28" s="18"/>
      <c r="G28" s="21"/>
      <c r="H28" s="18"/>
      <c r="I28" s="18"/>
      <c r="J28" s="44"/>
      <c r="K28" s="18">
        <v>1</v>
      </c>
      <c r="L28" s="36" t="s">
        <v>612</v>
      </c>
      <c r="M28" s="18"/>
      <c r="N28" s="18"/>
      <c r="O28" s="18"/>
      <c r="P28" s="18"/>
      <c r="Q28" s="21"/>
      <c r="R28" s="18"/>
      <c r="S28" s="18"/>
    </row>
    <row r="29" s="3" customFormat="1" ht="28" customHeight="1" spans="1:19">
      <c r="A29" s="15" t="s">
        <v>613</v>
      </c>
      <c r="B29" s="24" t="s">
        <v>614</v>
      </c>
      <c r="C29" s="15">
        <f t="shared" ref="C29:H29" si="5">SUM(C30:C33)</f>
        <v>1</v>
      </c>
      <c r="D29" s="14" t="s">
        <v>553</v>
      </c>
      <c r="E29" s="14" t="s">
        <v>553</v>
      </c>
      <c r="F29" s="15">
        <f t="shared" si="5"/>
        <v>150</v>
      </c>
      <c r="G29" s="17">
        <v>0.0038</v>
      </c>
      <c r="H29" s="15">
        <f t="shared" si="5"/>
        <v>450</v>
      </c>
      <c r="I29" s="18"/>
      <c r="J29" s="44"/>
      <c r="K29" s="18">
        <v>2</v>
      </c>
      <c r="L29" s="36" t="s">
        <v>615</v>
      </c>
      <c r="M29" s="18"/>
      <c r="N29" s="18"/>
      <c r="O29" s="18"/>
      <c r="P29" s="18"/>
      <c r="Q29" s="21"/>
      <c r="R29" s="18"/>
      <c r="S29" s="18"/>
    </row>
    <row r="30" s="3" customFormat="1" ht="28" customHeight="1" spans="1:19">
      <c r="A30" s="18">
        <v>1</v>
      </c>
      <c r="B30" s="23" t="s">
        <v>616</v>
      </c>
      <c r="C30" s="18">
        <v>1</v>
      </c>
      <c r="D30" s="14" t="s">
        <v>553</v>
      </c>
      <c r="E30" s="14" t="s">
        <v>553</v>
      </c>
      <c r="F30" s="18">
        <v>150</v>
      </c>
      <c r="G30" s="21">
        <f>F30/F4</f>
        <v>0.00376438843369067</v>
      </c>
      <c r="H30" s="18">
        <v>450</v>
      </c>
      <c r="I30" s="18"/>
      <c r="J30" s="44"/>
      <c r="K30" s="18">
        <v>3</v>
      </c>
      <c r="L30" s="36" t="s">
        <v>617</v>
      </c>
      <c r="M30" s="18"/>
      <c r="N30" s="18"/>
      <c r="O30" s="18"/>
      <c r="P30" s="18"/>
      <c r="Q30" s="21"/>
      <c r="R30" s="18"/>
      <c r="S30" s="18"/>
    </row>
    <row r="31" s="3" customFormat="1" ht="28" customHeight="1" spans="1:19">
      <c r="A31" s="18">
        <v>2</v>
      </c>
      <c r="B31" s="23" t="s">
        <v>618</v>
      </c>
      <c r="C31" s="18"/>
      <c r="D31" s="18"/>
      <c r="E31" s="18"/>
      <c r="F31" s="18"/>
      <c r="G31" s="21"/>
      <c r="H31" s="18"/>
      <c r="I31" s="18"/>
      <c r="J31" s="44"/>
      <c r="K31" s="18">
        <v>4</v>
      </c>
      <c r="L31" s="36" t="s">
        <v>619</v>
      </c>
      <c r="M31" s="18"/>
      <c r="N31" s="18"/>
      <c r="O31" s="18"/>
      <c r="P31" s="18"/>
      <c r="Q31" s="21"/>
      <c r="R31" s="18"/>
      <c r="S31" s="18"/>
    </row>
    <row r="32" s="3" customFormat="1" ht="28" customHeight="1" spans="1:19">
      <c r="A32" s="18">
        <v>3</v>
      </c>
      <c r="B32" s="23" t="s">
        <v>620</v>
      </c>
      <c r="C32" s="18"/>
      <c r="D32" s="18"/>
      <c r="E32" s="18"/>
      <c r="F32" s="18"/>
      <c r="G32" s="21"/>
      <c r="H32" s="18"/>
      <c r="I32" s="18"/>
      <c r="J32" s="44"/>
      <c r="K32" s="18">
        <v>5</v>
      </c>
      <c r="L32" s="36" t="s">
        <v>621</v>
      </c>
      <c r="M32" s="18"/>
      <c r="N32" s="18"/>
      <c r="O32" s="18"/>
      <c r="P32" s="18"/>
      <c r="Q32" s="21"/>
      <c r="R32" s="18"/>
      <c r="S32" s="18"/>
    </row>
    <row r="33" s="3" customFormat="1" ht="28" customHeight="1" spans="1:19">
      <c r="A33" s="18">
        <v>4</v>
      </c>
      <c r="B33" s="23" t="s">
        <v>622</v>
      </c>
      <c r="C33" s="18"/>
      <c r="D33" s="18"/>
      <c r="E33" s="18"/>
      <c r="F33" s="18"/>
      <c r="G33" s="21"/>
      <c r="H33" s="18"/>
      <c r="I33" s="18"/>
      <c r="J33" s="44"/>
      <c r="K33" s="18">
        <v>6</v>
      </c>
      <c r="L33" s="36" t="s">
        <v>623</v>
      </c>
      <c r="M33" s="18"/>
      <c r="N33" s="18"/>
      <c r="O33" s="18"/>
      <c r="P33" s="18"/>
      <c r="Q33" s="21"/>
      <c r="R33" s="18"/>
      <c r="S33" s="18"/>
    </row>
    <row r="34" s="3" customFormat="1" ht="28" customHeight="1" spans="1:19">
      <c r="A34" s="15" t="s">
        <v>624</v>
      </c>
      <c r="B34" s="24" t="s">
        <v>614</v>
      </c>
      <c r="C34" s="18"/>
      <c r="D34" s="18"/>
      <c r="E34" s="18"/>
      <c r="F34" s="18"/>
      <c r="G34" s="21"/>
      <c r="H34" s="18"/>
      <c r="I34" s="18"/>
      <c r="J34" s="44"/>
      <c r="K34" s="15" t="s">
        <v>602</v>
      </c>
      <c r="L34" s="34" t="s">
        <v>625</v>
      </c>
      <c r="M34" s="18"/>
      <c r="N34" s="18"/>
      <c r="O34" s="18"/>
      <c r="P34" s="18"/>
      <c r="Q34" s="21"/>
      <c r="R34" s="18"/>
      <c r="S34" s="18"/>
    </row>
    <row r="35" s="3" customFormat="1" ht="28" customHeight="1" spans="1:19">
      <c r="A35" s="18">
        <v>1</v>
      </c>
      <c r="B35" s="23" t="s">
        <v>626</v>
      </c>
      <c r="C35" s="18"/>
      <c r="D35" s="18"/>
      <c r="E35" s="18"/>
      <c r="F35" s="18"/>
      <c r="G35" s="21"/>
      <c r="H35" s="18"/>
      <c r="I35" s="18"/>
      <c r="J35" s="44"/>
      <c r="K35" s="18">
        <v>1</v>
      </c>
      <c r="L35" s="36" t="s">
        <v>627</v>
      </c>
      <c r="M35" s="18"/>
      <c r="N35" s="18"/>
      <c r="O35" s="18"/>
      <c r="P35" s="18"/>
      <c r="Q35" s="21"/>
      <c r="R35" s="18"/>
      <c r="S35" s="18"/>
    </row>
    <row r="36" s="3" customFormat="1" ht="28" customHeight="1" spans="1:19">
      <c r="A36" s="18">
        <v>2</v>
      </c>
      <c r="B36" s="23" t="s">
        <v>26</v>
      </c>
      <c r="C36" s="18"/>
      <c r="D36" s="18"/>
      <c r="E36" s="18"/>
      <c r="F36" s="18"/>
      <c r="G36" s="21"/>
      <c r="H36" s="18"/>
      <c r="I36" s="18"/>
      <c r="J36" s="44"/>
      <c r="K36" s="18">
        <v>2</v>
      </c>
      <c r="L36" s="36" t="s">
        <v>628</v>
      </c>
      <c r="M36" s="18"/>
      <c r="N36" s="18"/>
      <c r="O36" s="18"/>
      <c r="P36" s="18"/>
      <c r="Q36" s="21"/>
      <c r="R36" s="18"/>
      <c r="S36" s="18"/>
    </row>
    <row r="37" s="3" customFormat="1" ht="28" customHeight="1" spans="1:19">
      <c r="A37" s="15" t="s">
        <v>629</v>
      </c>
      <c r="B37" s="24" t="s">
        <v>20</v>
      </c>
      <c r="C37" s="18"/>
      <c r="D37" s="18"/>
      <c r="E37" s="18"/>
      <c r="F37" s="18"/>
      <c r="G37" s="21"/>
      <c r="H37" s="18"/>
      <c r="I37" s="18"/>
      <c r="J37" s="44"/>
      <c r="K37" s="18">
        <v>3</v>
      </c>
      <c r="L37" s="36" t="s">
        <v>630</v>
      </c>
      <c r="M37" s="18"/>
      <c r="N37" s="18"/>
      <c r="O37" s="18"/>
      <c r="P37" s="18"/>
      <c r="Q37" s="21"/>
      <c r="R37" s="18"/>
      <c r="S37" s="18"/>
    </row>
    <row r="38" s="3" customFormat="1" ht="28" customHeight="1" spans="1:19">
      <c r="A38" s="15" t="s">
        <v>558</v>
      </c>
      <c r="B38" s="24" t="s">
        <v>631</v>
      </c>
      <c r="C38" s="18"/>
      <c r="D38" s="18"/>
      <c r="E38" s="18"/>
      <c r="F38" s="18"/>
      <c r="G38" s="21"/>
      <c r="H38" s="18"/>
      <c r="I38" s="18"/>
      <c r="J38" s="44"/>
      <c r="K38" s="18">
        <v>4</v>
      </c>
      <c r="L38" s="36" t="s">
        <v>632</v>
      </c>
      <c r="M38" s="18"/>
      <c r="N38" s="18"/>
      <c r="O38" s="18"/>
      <c r="P38" s="18"/>
      <c r="Q38" s="21"/>
      <c r="R38" s="18"/>
      <c r="S38" s="18"/>
    </row>
    <row r="39" s="3" customFormat="1" ht="28" customHeight="1" spans="1:19">
      <c r="A39" s="18">
        <v>1</v>
      </c>
      <c r="B39" s="23" t="s">
        <v>633</v>
      </c>
      <c r="C39" s="18"/>
      <c r="D39" s="18"/>
      <c r="E39" s="18"/>
      <c r="F39" s="18"/>
      <c r="G39" s="21"/>
      <c r="H39" s="18"/>
      <c r="I39" s="18"/>
      <c r="J39" s="44"/>
      <c r="K39" s="18">
        <v>5</v>
      </c>
      <c r="L39" s="36" t="s">
        <v>634</v>
      </c>
      <c r="M39" s="18"/>
      <c r="N39" s="18"/>
      <c r="O39" s="18"/>
      <c r="P39" s="18"/>
      <c r="Q39" s="21"/>
      <c r="R39" s="18"/>
      <c r="S39" s="18"/>
    </row>
    <row r="40" s="3" customFormat="1" ht="28" customHeight="1" spans="1:19">
      <c r="A40" s="18">
        <v>2</v>
      </c>
      <c r="B40" s="23" t="s">
        <v>635</v>
      </c>
      <c r="C40" s="18"/>
      <c r="D40" s="18"/>
      <c r="E40" s="18"/>
      <c r="F40" s="18"/>
      <c r="G40" s="21"/>
      <c r="H40" s="18"/>
      <c r="I40" s="18"/>
      <c r="J40" s="44"/>
      <c r="K40" s="15" t="s">
        <v>636</v>
      </c>
      <c r="L40" s="34" t="s">
        <v>24</v>
      </c>
      <c r="M40" s="15"/>
      <c r="N40" s="14"/>
      <c r="O40" s="14"/>
      <c r="P40" s="15"/>
      <c r="Q40" s="17"/>
      <c r="R40" s="15"/>
      <c r="S40" s="18"/>
    </row>
    <row r="41" s="3" customFormat="1" ht="28" customHeight="1" spans="1:19">
      <c r="A41" s="15" t="s">
        <v>554</v>
      </c>
      <c r="B41" s="24" t="s">
        <v>637</v>
      </c>
      <c r="C41" s="18"/>
      <c r="D41" s="18"/>
      <c r="E41" s="18"/>
      <c r="F41" s="18"/>
      <c r="G41" s="21"/>
      <c r="H41" s="18"/>
      <c r="I41" s="18"/>
      <c r="J41" s="44"/>
      <c r="K41" s="15" t="s">
        <v>558</v>
      </c>
      <c r="L41" s="34" t="s">
        <v>638</v>
      </c>
      <c r="M41" s="18"/>
      <c r="N41" s="18"/>
      <c r="O41" s="18"/>
      <c r="P41" s="18"/>
      <c r="Q41" s="21"/>
      <c r="R41" s="18"/>
      <c r="S41" s="18"/>
    </row>
    <row r="42" s="3" customFormat="1" ht="28" customHeight="1" spans="1:19">
      <c r="A42" s="18">
        <v>1</v>
      </c>
      <c r="B42" s="25" t="s">
        <v>639</v>
      </c>
      <c r="C42" s="18"/>
      <c r="D42" s="18"/>
      <c r="E42" s="18"/>
      <c r="F42" s="18"/>
      <c r="G42" s="21"/>
      <c r="H42" s="18"/>
      <c r="I42" s="18"/>
      <c r="J42" s="44"/>
      <c r="K42" s="18">
        <v>1</v>
      </c>
      <c r="L42" s="36" t="s">
        <v>640</v>
      </c>
      <c r="M42" s="18"/>
      <c r="N42" s="18"/>
      <c r="O42" s="18"/>
      <c r="P42" s="18"/>
      <c r="Q42" s="21"/>
      <c r="R42" s="18"/>
      <c r="S42" s="18"/>
    </row>
    <row r="43" s="3" customFormat="1" ht="28" customHeight="1" spans="1:19">
      <c r="A43" s="18">
        <v>2</v>
      </c>
      <c r="B43" s="23" t="s">
        <v>641</v>
      </c>
      <c r="C43" s="18"/>
      <c r="D43" s="18"/>
      <c r="E43" s="18"/>
      <c r="F43" s="18"/>
      <c r="G43" s="21"/>
      <c r="H43" s="18"/>
      <c r="I43" s="18"/>
      <c r="J43" s="44"/>
      <c r="K43" s="18">
        <v>2</v>
      </c>
      <c r="L43" s="36" t="s">
        <v>642</v>
      </c>
      <c r="M43" s="18"/>
      <c r="N43" s="18"/>
      <c r="O43" s="18"/>
      <c r="P43" s="18"/>
      <c r="Q43" s="21"/>
      <c r="R43" s="18"/>
      <c r="S43" s="18"/>
    </row>
    <row r="44" s="3" customFormat="1" ht="28" customHeight="1" spans="1:19">
      <c r="A44" s="18">
        <v>3</v>
      </c>
      <c r="B44" s="23" t="s">
        <v>643</v>
      </c>
      <c r="C44" s="18"/>
      <c r="D44" s="18"/>
      <c r="E44" s="18"/>
      <c r="F44" s="18"/>
      <c r="G44" s="21"/>
      <c r="H44" s="18"/>
      <c r="I44" s="18"/>
      <c r="J44" s="44"/>
      <c r="K44" s="28" t="s">
        <v>554</v>
      </c>
      <c r="L44" s="45" t="s">
        <v>644</v>
      </c>
      <c r="M44" s="28"/>
      <c r="N44" s="14"/>
      <c r="O44" s="14"/>
      <c r="P44" s="28"/>
      <c r="Q44" s="53"/>
      <c r="R44" s="28"/>
      <c r="S44" s="30"/>
    </row>
    <row r="45" s="3" customFormat="1" ht="28" customHeight="1" spans="1:19">
      <c r="A45" s="28" t="s">
        <v>569</v>
      </c>
      <c r="B45" s="29" t="s">
        <v>645</v>
      </c>
      <c r="C45" s="30"/>
      <c r="D45" s="30"/>
      <c r="E45" s="30"/>
      <c r="F45" s="30"/>
      <c r="G45" s="31"/>
      <c r="H45" s="30"/>
      <c r="I45" s="30"/>
      <c r="J45" s="44"/>
      <c r="K45" s="18">
        <v>1</v>
      </c>
      <c r="L45" s="36" t="s">
        <v>646</v>
      </c>
      <c r="M45" s="18"/>
      <c r="N45" s="18"/>
      <c r="O45" s="18"/>
      <c r="P45" s="18"/>
      <c r="Q45" s="21"/>
      <c r="R45" s="18"/>
      <c r="S45" s="18"/>
    </row>
    <row r="46" s="3" customFormat="1" ht="28" customHeight="1" spans="1:19">
      <c r="A46" s="18">
        <v>1</v>
      </c>
      <c r="B46" s="23" t="s">
        <v>647</v>
      </c>
      <c r="C46" s="18"/>
      <c r="D46" s="18"/>
      <c r="E46" s="18"/>
      <c r="F46" s="18"/>
      <c r="G46" s="21"/>
      <c r="H46" s="18"/>
      <c r="I46" s="18"/>
      <c r="J46" s="44"/>
      <c r="K46" s="18">
        <v>2</v>
      </c>
      <c r="L46" s="36" t="s">
        <v>648</v>
      </c>
      <c r="M46" s="18"/>
      <c r="N46" s="14"/>
      <c r="O46" s="14"/>
      <c r="P46" s="18"/>
      <c r="Q46" s="21"/>
      <c r="R46" s="18"/>
      <c r="S46" s="18"/>
    </row>
    <row r="47" s="3" customFormat="1" ht="28" customHeight="1" spans="1:19">
      <c r="A47" s="18">
        <v>2</v>
      </c>
      <c r="B47" s="23" t="s">
        <v>649</v>
      </c>
      <c r="C47" s="18"/>
      <c r="D47" s="18"/>
      <c r="E47" s="18"/>
      <c r="F47" s="18"/>
      <c r="G47" s="21"/>
      <c r="H47" s="18"/>
      <c r="I47" s="18"/>
      <c r="J47" s="44"/>
      <c r="K47" s="18">
        <v>3</v>
      </c>
      <c r="L47" s="36" t="s">
        <v>650</v>
      </c>
      <c r="M47" s="20"/>
      <c r="N47" s="20"/>
      <c r="O47" s="20"/>
      <c r="P47" s="20"/>
      <c r="Q47" s="21"/>
      <c r="R47" s="20"/>
      <c r="S47" s="20"/>
    </row>
    <row r="48" s="3" customFormat="1" ht="28" customHeight="1" spans="1:19">
      <c r="A48" s="32" t="s">
        <v>602</v>
      </c>
      <c r="B48" s="24" t="s">
        <v>651</v>
      </c>
      <c r="C48" s="20"/>
      <c r="D48" s="20"/>
      <c r="E48" s="20"/>
      <c r="F48" s="20"/>
      <c r="G48" s="21"/>
      <c r="H48" s="20"/>
      <c r="I48" s="20"/>
      <c r="J48" s="44"/>
      <c r="K48" s="18">
        <v>4</v>
      </c>
      <c r="L48" s="36" t="s">
        <v>652</v>
      </c>
      <c r="M48" s="20"/>
      <c r="N48" s="20"/>
      <c r="O48" s="20"/>
      <c r="P48" s="20"/>
      <c r="Q48" s="21"/>
      <c r="R48" s="20"/>
      <c r="S48" s="20"/>
    </row>
    <row r="49" s="3" customFormat="1" ht="28" customHeight="1" spans="1:19">
      <c r="A49" s="20">
        <v>1</v>
      </c>
      <c r="B49" s="23" t="s">
        <v>653</v>
      </c>
      <c r="C49" s="20"/>
      <c r="D49" s="20"/>
      <c r="E49" s="20"/>
      <c r="F49" s="20"/>
      <c r="G49" s="21"/>
      <c r="H49" s="20"/>
      <c r="I49" s="20"/>
      <c r="J49" s="44"/>
      <c r="K49" s="32" t="s">
        <v>654</v>
      </c>
      <c r="L49" s="34" t="s">
        <v>25</v>
      </c>
      <c r="M49" s="32">
        <v>1</v>
      </c>
      <c r="N49" s="46" t="s">
        <v>553</v>
      </c>
      <c r="O49" s="46" t="s">
        <v>553</v>
      </c>
      <c r="P49" s="32">
        <v>200</v>
      </c>
      <c r="Q49" s="17">
        <f>P49/F4</f>
        <v>0.00501918457825423</v>
      </c>
      <c r="R49" s="46" t="s">
        <v>553</v>
      </c>
      <c r="S49" s="32"/>
    </row>
    <row r="50" s="3" customFormat="1" ht="28" customHeight="1" spans="1:19">
      <c r="A50" s="20">
        <v>2</v>
      </c>
      <c r="B50" s="23" t="s">
        <v>655</v>
      </c>
      <c r="C50" s="20"/>
      <c r="D50" s="20"/>
      <c r="E50" s="20"/>
      <c r="F50" s="20"/>
      <c r="G50" s="21"/>
      <c r="H50" s="20"/>
      <c r="I50" s="20"/>
      <c r="J50" s="44"/>
      <c r="K50" s="32" t="s">
        <v>656</v>
      </c>
      <c r="L50" s="34" t="s">
        <v>26</v>
      </c>
      <c r="M50" s="32">
        <v>1</v>
      </c>
      <c r="N50" s="14" t="s">
        <v>553</v>
      </c>
      <c r="O50" s="14" t="s">
        <v>553</v>
      </c>
      <c r="P50" s="32">
        <f>SUM(P51:P52)</f>
        <v>20</v>
      </c>
      <c r="Q50" s="33">
        <v>0.0005</v>
      </c>
      <c r="R50" s="32">
        <f>SUM(R51:R52)</f>
        <v>2000</v>
      </c>
      <c r="S50" s="20"/>
    </row>
    <row r="51" s="3" customFormat="1" ht="28" customHeight="1" spans="1:19">
      <c r="A51" s="20">
        <v>3</v>
      </c>
      <c r="B51" s="23" t="s">
        <v>657</v>
      </c>
      <c r="C51" s="20"/>
      <c r="D51" s="20"/>
      <c r="E51" s="20"/>
      <c r="F51" s="20"/>
      <c r="G51" s="21"/>
      <c r="H51" s="20"/>
      <c r="I51" s="20"/>
      <c r="J51" s="44"/>
      <c r="K51" s="20">
        <v>1</v>
      </c>
      <c r="L51" s="36" t="s">
        <v>658</v>
      </c>
      <c r="M51" s="20"/>
      <c r="N51" s="20"/>
      <c r="O51" s="20"/>
      <c r="P51" s="20"/>
      <c r="Q51" s="21"/>
      <c r="R51" s="20"/>
      <c r="S51" s="20"/>
    </row>
    <row r="52" s="3" customFormat="1" ht="28" customHeight="1" spans="1:19">
      <c r="A52" s="32" t="s">
        <v>613</v>
      </c>
      <c r="B52" s="24" t="s">
        <v>659</v>
      </c>
      <c r="C52" s="20"/>
      <c r="D52" s="20"/>
      <c r="E52" s="20"/>
      <c r="F52" s="20"/>
      <c r="G52" s="21"/>
      <c r="H52" s="20"/>
      <c r="I52" s="20"/>
      <c r="J52" s="44"/>
      <c r="K52" s="20">
        <v>2</v>
      </c>
      <c r="L52" s="36" t="s">
        <v>660</v>
      </c>
      <c r="M52" s="20">
        <v>1</v>
      </c>
      <c r="N52" s="46" t="s">
        <v>553</v>
      </c>
      <c r="O52" s="46" t="s">
        <v>553</v>
      </c>
      <c r="P52" s="20">
        <v>20</v>
      </c>
      <c r="Q52" s="21">
        <f>P52/F4</f>
        <v>0.000501918457825423</v>
      </c>
      <c r="R52" s="20">
        <v>2000</v>
      </c>
      <c r="S52" s="20"/>
    </row>
    <row r="53" s="3" customFormat="1" ht="28" customHeight="1" spans="1:19">
      <c r="A53" s="32" t="s">
        <v>661</v>
      </c>
      <c r="B53" s="24" t="s">
        <v>21</v>
      </c>
      <c r="C53" s="32">
        <f t="shared" ref="C53:H53" si="6">C54+M4</f>
        <v>27</v>
      </c>
      <c r="D53" s="14" t="s">
        <v>553</v>
      </c>
      <c r="E53" s="14" t="s">
        <v>553</v>
      </c>
      <c r="F53" s="32">
        <f t="shared" si="6"/>
        <v>10900.11</v>
      </c>
      <c r="G53" s="33">
        <v>0.2735</v>
      </c>
      <c r="H53" s="32">
        <f t="shared" si="6"/>
        <v>58016</v>
      </c>
      <c r="I53" s="32"/>
      <c r="J53" s="44"/>
      <c r="K53" s="47"/>
      <c r="L53" s="47"/>
      <c r="M53" s="47"/>
      <c r="N53" s="47"/>
      <c r="O53" s="47"/>
      <c r="P53" s="47"/>
      <c r="Q53" s="47"/>
      <c r="R53" s="47"/>
      <c r="S53" s="47"/>
    </row>
    <row r="54" s="3" customFormat="1" ht="28" customHeight="1" spans="1:19">
      <c r="A54" s="15" t="s">
        <v>558</v>
      </c>
      <c r="B54" s="34" t="s">
        <v>662</v>
      </c>
      <c r="C54" s="15">
        <f t="shared" ref="C54:H54" si="7">SUM(C55:C62)</f>
        <v>9</v>
      </c>
      <c r="D54" s="14" t="s">
        <v>553</v>
      </c>
      <c r="E54" s="14" t="s">
        <v>553</v>
      </c>
      <c r="F54" s="15">
        <f t="shared" si="7"/>
        <v>1520.11</v>
      </c>
      <c r="G54" s="17">
        <v>0.0381</v>
      </c>
      <c r="H54" s="15">
        <f t="shared" si="7"/>
        <v>34919</v>
      </c>
      <c r="I54" s="18"/>
      <c r="J54" s="44"/>
      <c r="K54" s="47"/>
      <c r="L54" s="47"/>
      <c r="M54" s="47"/>
      <c r="N54" s="47"/>
      <c r="O54" s="47"/>
      <c r="P54" s="47"/>
      <c r="Q54" s="47"/>
      <c r="R54" s="47"/>
      <c r="S54" s="47"/>
    </row>
    <row r="55" s="3" customFormat="1" ht="28" customHeight="1" spans="1:19">
      <c r="A55" s="18">
        <v>1</v>
      </c>
      <c r="B55" s="35" t="s">
        <v>663</v>
      </c>
      <c r="C55" s="18"/>
      <c r="D55" s="18"/>
      <c r="E55" s="18"/>
      <c r="F55" s="18"/>
      <c r="G55" s="21"/>
      <c r="H55" s="18"/>
      <c r="I55" s="18"/>
      <c r="J55" s="44"/>
      <c r="K55" s="47"/>
      <c r="L55" s="47"/>
      <c r="M55" s="47"/>
      <c r="N55" s="47"/>
      <c r="O55" s="47"/>
      <c r="P55" s="47"/>
      <c r="Q55" s="47"/>
      <c r="R55" s="47"/>
      <c r="S55" s="47"/>
    </row>
    <row r="56" s="4" customFormat="1" ht="28" customHeight="1" spans="1:19">
      <c r="A56" s="18">
        <v>2</v>
      </c>
      <c r="B56" s="36" t="s">
        <v>664</v>
      </c>
      <c r="C56" s="18">
        <v>4</v>
      </c>
      <c r="D56" s="18">
        <v>5</v>
      </c>
      <c r="E56" s="18" t="s">
        <v>563</v>
      </c>
      <c r="F56" s="18">
        <v>810</v>
      </c>
      <c r="G56" s="21">
        <f>F56/F4</f>
        <v>0.0203276975419296</v>
      </c>
      <c r="H56" s="18">
        <v>31844</v>
      </c>
      <c r="I56" s="18"/>
      <c r="J56" s="44"/>
      <c r="K56" s="48"/>
      <c r="L56" s="48"/>
      <c r="M56" s="48"/>
      <c r="N56" s="48"/>
      <c r="O56" s="48"/>
      <c r="P56" s="48"/>
      <c r="Q56" s="48"/>
      <c r="R56" s="48"/>
      <c r="S56" s="48"/>
    </row>
    <row r="57" s="4" customFormat="1" ht="28" customHeight="1" spans="1:19">
      <c r="A57" s="18">
        <v>3</v>
      </c>
      <c r="B57" s="36" t="s">
        <v>665</v>
      </c>
      <c r="C57" s="18">
        <v>2</v>
      </c>
      <c r="D57" s="18">
        <v>2.9</v>
      </c>
      <c r="E57" s="18" t="s">
        <v>596</v>
      </c>
      <c r="F57" s="18">
        <v>230.11</v>
      </c>
      <c r="G57" s="21">
        <f>F57/F4</f>
        <v>0.00577482281651041</v>
      </c>
      <c r="H57" s="18">
        <v>2723</v>
      </c>
      <c r="I57" s="18"/>
      <c r="J57" s="44"/>
      <c r="K57" s="48"/>
      <c r="L57" s="48"/>
      <c r="M57" s="48"/>
      <c r="N57" s="48"/>
      <c r="O57" s="48"/>
      <c r="P57" s="48"/>
      <c r="Q57" s="48"/>
      <c r="R57" s="48"/>
      <c r="S57" s="48"/>
    </row>
    <row r="58" s="4" customFormat="1" ht="42" customHeight="1" spans="1:19">
      <c r="A58" s="18">
        <v>4</v>
      </c>
      <c r="B58" s="37" t="s">
        <v>666</v>
      </c>
      <c r="C58" s="18">
        <v>2</v>
      </c>
      <c r="D58" s="14">
        <v>5.95</v>
      </c>
      <c r="E58" s="14" t="s">
        <v>561</v>
      </c>
      <c r="F58" s="18">
        <v>280</v>
      </c>
      <c r="G58" s="21">
        <f>F58/F4</f>
        <v>0.00702685840955593</v>
      </c>
      <c r="H58" s="18">
        <v>52</v>
      </c>
      <c r="I58" s="18"/>
      <c r="J58" s="44"/>
      <c r="K58" s="48"/>
      <c r="L58" s="48"/>
      <c r="M58" s="48"/>
      <c r="N58" s="48"/>
      <c r="O58" s="48"/>
      <c r="P58" s="48"/>
      <c r="Q58" s="48"/>
      <c r="R58" s="48"/>
      <c r="S58" s="48"/>
    </row>
    <row r="59" s="4" customFormat="1" ht="28" customHeight="1" spans="1:19">
      <c r="A59" s="18">
        <v>5</v>
      </c>
      <c r="B59" s="37" t="s">
        <v>667</v>
      </c>
      <c r="C59" s="18"/>
      <c r="D59" s="18"/>
      <c r="E59" s="18"/>
      <c r="F59" s="18"/>
      <c r="G59" s="21"/>
      <c r="H59" s="18"/>
      <c r="I59" s="18"/>
      <c r="J59" s="44"/>
      <c r="K59" s="48"/>
      <c r="L59" s="48"/>
      <c r="M59" s="48"/>
      <c r="N59" s="48"/>
      <c r="O59" s="48"/>
      <c r="P59" s="48"/>
      <c r="Q59" s="48"/>
      <c r="R59" s="48"/>
      <c r="S59" s="48"/>
    </row>
    <row r="60" s="4" customFormat="1" ht="48" customHeight="1" spans="1:19">
      <c r="A60" s="18">
        <v>6</v>
      </c>
      <c r="B60" s="37" t="s">
        <v>668</v>
      </c>
      <c r="C60" s="18">
        <v>1</v>
      </c>
      <c r="D60" s="14" t="s">
        <v>553</v>
      </c>
      <c r="E60" s="14" t="s">
        <v>553</v>
      </c>
      <c r="F60" s="18">
        <v>200</v>
      </c>
      <c r="G60" s="21">
        <f>F60/F4</f>
        <v>0.00501918457825423</v>
      </c>
      <c r="H60" s="18">
        <v>300</v>
      </c>
      <c r="I60" s="18"/>
      <c r="J60" s="44"/>
      <c r="K60" s="48"/>
      <c r="L60" s="48"/>
      <c r="M60" s="48"/>
      <c r="N60" s="48"/>
      <c r="O60" s="48"/>
      <c r="P60" s="48"/>
      <c r="Q60" s="48"/>
      <c r="R60" s="48"/>
      <c r="S60" s="48"/>
    </row>
    <row r="61" s="4" customFormat="1" ht="52" customHeight="1" spans="1:19">
      <c r="A61" s="18">
        <v>7</v>
      </c>
      <c r="B61" s="36" t="s">
        <v>669</v>
      </c>
      <c r="C61" s="18"/>
      <c r="D61" s="18"/>
      <c r="E61" s="18"/>
      <c r="F61" s="18"/>
      <c r="G61" s="21"/>
      <c r="H61" s="18"/>
      <c r="I61" s="18"/>
      <c r="J61" s="44"/>
      <c r="K61" s="48"/>
      <c r="L61" s="48"/>
      <c r="M61" s="48"/>
      <c r="N61" s="48"/>
      <c r="O61" s="48"/>
      <c r="P61" s="48"/>
      <c r="Q61" s="48"/>
      <c r="R61" s="48"/>
      <c r="S61" s="48"/>
    </row>
    <row r="62" s="5" customFormat="1" ht="31" customHeight="1" spans="1:19">
      <c r="A62" s="18">
        <v>8</v>
      </c>
      <c r="B62" s="38" t="s">
        <v>26</v>
      </c>
      <c r="C62" s="18"/>
      <c r="D62" s="18"/>
      <c r="E62" s="18"/>
      <c r="F62" s="18"/>
      <c r="G62" s="21"/>
      <c r="H62" s="18"/>
      <c r="I62" s="18"/>
      <c r="J62" s="44"/>
      <c r="K62" s="38"/>
      <c r="L62" s="38"/>
      <c r="M62" s="38"/>
      <c r="N62" s="38"/>
      <c r="O62" s="38"/>
      <c r="P62" s="38"/>
      <c r="Q62" s="38"/>
      <c r="R62" s="38"/>
      <c r="S62" s="38"/>
    </row>
  </sheetData>
  <mergeCells count="13">
    <mergeCell ref="A1:S1"/>
    <mergeCell ref="D2:E2"/>
    <mergeCell ref="F2:G2"/>
    <mergeCell ref="H2:I2"/>
    <mergeCell ref="N2:O2"/>
    <mergeCell ref="P2:Q2"/>
    <mergeCell ref="R2:S2"/>
    <mergeCell ref="A2:A3"/>
    <mergeCell ref="B2:B3"/>
    <mergeCell ref="C2:C3"/>
    <mergeCell ref="K2:K3"/>
    <mergeCell ref="L2:L3"/>
    <mergeCell ref="M2:M3"/>
  </mergeCells>
  <pageMargins left="0.511805555555556" right="0.393055555555556" top="0.472222222222222" bottom="0.354166666666667" header="0.314583333333333" footer="0.196527777777778"/>
  <pageSetup paperSize="9" scale="6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2022-05-10T12:05:00Z</dcterms:created>
  <dcterms:modified xsi:type="dcterms:W3CDTF">2022-11-24T10:20:55Z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ICV">
    <vt:lpwstr>46BB70E99B09418F9693D38792C6180F</vt:lpwstr>
  </property>
</Properties>
</file>