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项目分类统计表" sheetId="2" state="hidden" r:id="rId1"/>
    <sheet name="计划表" sheetId="8" r:id="rId2"/>
    <sheet name="分类统计表" sheetId="7" r:id="rId3"/>
    <sheet name="项目分类统计表定" sheetId="3" state="hidden" r:id="rId4"/>
  </sheets>
  <definedNames>
    <definedName name="_xlnm._FilterDatabase" localSheetId="0" hidden="1">项目分类统计表!$A$3:$S$62</definedName>
    <definedName name="_xlnm.Print_Area" localSheetId="0">项目分类统计表!$A$1:$S$62</definedName>
  </definedNames>
  <calcPr calcId="144525"/>
</workbook>
</file>

<file path=xl/sharedStrings.xml><?xml version="1.0" encoding="utf-8"?>
<sst xmlns="http://schemas.openxmlformats.org/spreadsheetml/2006/main" count="899" uniqueCount="267">
  <si>
    <t>2023年巩固拓展脱贫攻坚成果和乡村振兴项目库分类统计表</t>
  </si>
  <si>
    <t>序号</t>
  </si>
  <si>
    <t>项目类别</t>
  </si>
  <si>
    <t>项目个数</t>
  </si>
  <si>
    <t>建设规模</t>
  </si>
  <si>
    <t>资金规模</t>
  </si>
  <si>
    <t>受益户情况</t>
  </si>
  <si>
    <t>规模</t>
  </si>
  <si>
    <t>单位</t>
  </si>
  <si>
    <t>万元</t>
  </si>
  <si>
    <t>占报备批次资金比例（%）</t>
  </si>
  <si>
    <t>合计</t>
  </si>
  <si>
    <t>已脱贫户（含监测帮扶家庭）</t>
  </si>
  <si>
    <t>（一）</t>
  </si>
  <si>
    <t>农村基础设施
（含产业配套基础设施）</t>
  </si>
  <si>
    <t>一</t>
  </si>
  <si>
    <t>产业发展</t>
  </si>
  <si>
    <t>村庄规划编制（含修编）</t>
  </si>
  <si>
    <t>生产项目</t>
  </si>
  <si>
    <t>农村道路建设（通村路、通户路、小型桥梁等）</t>
  </si>
  <si>
    <t>公里</t>
  </si>
  <si>
    <t>低质土地整治</t>
  </si>
  <si>
    <t>亩</t>
  </si>
  <si>
    <t>产业路、资源路、旅游路建设</t>
  </si>
  <si>
    <t>设施农业</t>
  </si>
  <si>
    <t>座</t>
  </si>
  <si>
    <t>农村供水保障设施建设</t>
  </si>
  <si>
    <t>良种繁育基地</t>
  </si>
  <si>
    <t>个</t>
  </si>
  <si>
    <t>农村电网建设（通生产、生活用电、提高综合电压和供电可靠性）</t>
  </si>
  <si>
    <t>特色种植</t>
  </si>
  <si>
    <t>数字乡村建设（信息通信基础设施建设、数字化、智能化建设等）</t>
  </si>
  <si>
    <t>畜禽养殖</t>
  </si>
  <si>
    <t>头/只</t>
  </si>
  <si>
    <t>农村清洁能源设施建设（燃气、户用光伏、风电、水电、农村生物质能源、北方地区清洁取暖等）</t>
  </si>
  <si>
    <t>畜禽圈舍</t>
  </si>
  <si>
    <t>农业农村基础设施中长期贷款贴息</t>
  </si>
  <si>
    <t>饲草料地(草料库及青贮窖建设)</t>
  </si>
  <si>
    <t>其他（防洪坝）</t>
  </si>
  <si>
    <t>万立方米</t>
  </si>
  <si>
    <t>防疫类</t>
  </si>
  <si>
    <t>个/座</t>
  </si>
  <si>
    <t>（二）</t>
  </si>
  <si>
    <t>人居环境整治</t>
  </si>
  <si>
    <t>小型饲料加工（设施）设备</t>
  </si>
  <si>
    <t>平米</t>
  </si>
  <si>
    <t>农村卫生厕所改造（户用、公共厕所）</t>
  </si>
  <si>
    <t>标准化养殖基地</t>
  </si>
  <si>
    <t>农村污水治理</t>
  </si>
  <si>
    <t>立方</t>
  </si>
  <si>
    <t>水产养殖业发展</t>
  </si>
  <si>
    <t>农村垃圾治理</t>
  </si>
  <si>
    <t>辆</t>
  </si>
  <si>
    <t>林草基地建设</t>
  </si>
  <si>
    <t>村容村貌提升</t>
  </si>
  <si>
    <t>休闲农业与乡村旅游</t>
  </si>
  <si>
    <t>（三）</t>
  </si>
  <si>
    <t>农村公共服务</t>
  </si>
  <si>
    <t>光伏电站建设</t>
  </si>
  <si>
    <t>学校建设或改造（含幼儿园）</t>
  </si>
  <si>
    <t>加工流通项目</t>
  </si>
  <si>
    <t>村卫生室标准化建设</t>
  </si>
  <si>
    <t>农产品仓储保鲜冷链基础设施建设</t>
  </si>
  <si>
    <t>平方</t>
  </si>
  <si>
    <t>农村养老设施建设（养老院、幸福院、日间照料中心等）</t>
  </si>
  <si>
    <t>产地初加工和精深加工</t>
  </si>
  <si>
    <t>公共照明设施</t>
  </si>
  <si>
    <t>市场建设和农村物流</t>
  </si>
  <si>
    <t>开展县乡村公共服务一体化示范创建</t>
  </si>
  <si>
    <t>品牌打造和展销平台</t>
  </si>
  <si>
    <t>其他（便民综合服务设施、文化活动广场、体育设施、村级客运站、农村公益性殡葬设施建设等）</t>
  </si>
  <si>
    <t>配套设施项目</t>
  </si>
  <si>
    <t>四</t>
  </si>
  <si>
    <t>易地搬迁后扶</t>
  </si>
  <si>
    <t>排碱渠</t>
  </si>
  <si>
    <t>公共服务岗位</t>
  </si>
  <si>
    <t>防渗渠</t>
  </si>
  <si>
    <t>“一站式”社区综合服务设施建设</t>
  </si>
  <si>
    <t>节水灌溉</t>
  </si>
  <si>
    <t>易地扶贫搬迁贷款债券贴息补助</t>
  </si>
  <si>
    <t>塘坝、小型水库</t>
  </si>
  <si>
    <t>万立方</t>
  </si>
  <si>
    <t>五</t>
  </si>
  <si>
    <t>巩固三保障成果</t>
  </si>
  <si>
    <t>产业园（区）</t>
  </si>
  <si>
    <t>住房</t>
  </si>
  <si>
    <t>（四）</t>
  </si>
  <si>
    <t>产业服务支撑项目</t>
  </si>
  <si>
    <t>农村危房改造等农房改造</t>
  </si>
  <si>
    <t>智慧农业</t>
  </si>
  <si>
    <t>教育</t>
  </si>
  <si>
    <t>科技服务</t>
  </si>
  <si>
    <t>享受“雨露计划”职业教育补助</t>
  </si>
  <si>
    <t>人</t>
  </si>
  <si>
    <t>人才培养</t>
  </si>
  <si>
    <t>参与“学前学会普通话”行动</t>
  </si>
  <si>
    <t>农业社会化服务</t>
  </si>
  <si>
    <t>其他教育类项目</t>
  </si>
  <si>
    <t>（五）</t>
  </si>
  <si>
    <t>金融保险配套项目</t>
  </si>
  <si>
    <t>健康</t>
  </si>
  <si>
    <t>小额贷款贴息</t>
  </si>
  <si>
    <t>户</t>
  </si>
  <si>
    <t>参加城乡居民基本医疗保险</t>
  </si>
  <si>
    <t>小额信贷风险补偿金</t>
  </si>
  <si>
    <t>次</t>
  </si>
  <si>
    <t>参加大病保险</t>
  </si>
  <si>
    <t>特色产业保险保费补助</t>
  </si>
  <si>
    <t>参加意外保险</t>
  </si>
  <si>
    <t>新型经营主体贷款贴息</t>
  </si>
  <si>
    <t>参加其他补充医疗保险</t>
  </si>
  <si>
    <t>（六）</t>
  </si>
  <si>
    <t>接受医疗救助</t>
  </si>
  <si>
    <t>防贫保险（基金）</t>
  </si>
  <si>
    <t>接受大病、慢性病(地方病)救治</t>
  </si>
  <si>
    <t>其他</t>
  </si>
  <si>
    <t>综合保障</t>
  </si>
  <si>
    <t>二</t>
  </si>
  <si>
    <t>就业项目</t>
  </si>
  <si>
    <t>享受农村居民最低生活保障</t>
  </si>
  <si>
    <t>务工补助</t>
  </si>
  <si>
    <t>参加城乡居民基本养老保险</t>
  </si>
  <si>
    <t>交通费补助</t>
  </si>
  <si>
    <t>享受特困人员救助供养</t>
  </si>
  <si>
    <t>生产奖补、劳务补助等</t>
  </si>
  <si>
    <t>接受留守关爱服务</t>
  </si>
  <si>
    <t>就业</t>
  </si>
  <si>
    <t>接受临时救助</t>
  </si>
  <si>
    <t>帮扶车间（特色手工基地）建设</t>
  </si>
  <si>
    <t>六</t>
  </si>
  <si>
    <t>乡村治理和精神文明建设</t>
  </si>
  <si>
    <t>技能培训</t>
  </si>
  <si>
    <t>乡村治理</t>
  </si>
  <si>
    <t>以工代训</t>
  </si>
  <si>
    <t>开展乡村治理示范创建</t>
  </si>
  <si>
    <t>创业</t>
  </si>
  <si>
    <t>推进“积分制”“清单式”等管理方式</t>
  </si>
  <si>
    <t>创业培训</t>
  </si>
  <si>
    <t>农村精神文明建设</t>
  </si>
  <si>
    <t>创业奖补</t>
  </si>
  <si>
    <t>培养“四有”新时代农民</t>
  </si>
  <si>
    <t>乡村工匠</t>
  </si>
  <si>
    <t>移风易俗</t>
  </si>
  <si>
    <t>乡村工匠培育培训</t>
  </si>
  <si>
    <t>科技文化卫生“三下乡”</t>
  </si>
  <si>
    <t>乡村工匠大师工作室</t>
  </si>
  <si>
    <t>农村文化项目</t>
  </si>
  <si>
    <t>乡村工匠传习所</t>
  </si>
  <si>
    <t>七.</t>
  </si>
  <si>
    <t>项目管理费</t>
  </si>
  <si>
    <t>（五）.</t>
  </si>
  <si>
    <t>公益性岗位</t>
  </si>
  <si>
    <t>八</t>
  </si>
  <si>
    <t>三</t>
  </si>
  <si>
    <t>乡村建设行动</t>
  </si>
  <si>
    <t>少数民族特色村寨建设项目</t>
  </si>
  <si>
    <t>困难群众饮用低氟茶</t>
  </si>
  <si>
    <t xml:space="preserve"> </t>
  </si>
  <si>
    <t>乌恰县2022年巩固拓展脱贫攻坚成果同乡村振兴有效衔接项目计划表（第三批补充）</t>
  </si>
  <si>
    <t>项目库编号(A)</t>
  </si>
  <si>
    <t>年度 (B)</t>
  </si>
  <si>
    <t>项目名称(C)</t>
  </si>
  <si>
    <t>建设性质（新建、续建、改扩建）     (D)</t>
  </si>
  <si>
    <t>建设起至期限(E)</t>
  </si>
  <si>
    <t>建设地点(F)</t>
  </si>
  <si>
    <t>建设任务 (G)</t>
  </si>
  <si>
    <t>项目类别(R)</t>
  </si>
  <si>
    <t>收益情况（J）</t>
  </si>
  <si>
    <t>责任部门及责任人（K）</t>
  </si>
  <si>
    <t>计划总投资（万元）(L)</t>
  </si>
  <si>
    <t>简要绩效目标(M)</t>
  </si>
  <si>
    <t>简要利益机制(N)</t>
  </si>
  <si>
    <r>
      <rPr>
        <b/>
        <sz val="20"/>
        <rFont val="宋体"/>
        <charset val="134"/>
      </rPr>
      <t>产业发展(R</t>
    </r>
    <r>
      <rPr>
        <b/>
        <vertAlign val="subscript"/>
        <sz val="20"/>
        <rFont val="宋体"/>
        <charset val="134"/>
      </rPr>
      <t>1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</si>
  <si>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就业项目(R</t>
    </r>
    <r>
      <rPr>
        <b/>
        <vertAlign val="subscript"/>
        <sz val="20"/>
        <rFont val="宋体"/>
        <charset val="134"/>
      </rPr>
      <t>2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</si>
  <si>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乡村建设行动(R</t>
    </r>
    <r>
      <rPr>
        <b/>
        <vertAlign val="subscript"/>
        <sz val="20"/>
        <rFont val="宋体"/>
        <charset val="134"/>
      </rPr>
      <t>3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</si>
  <si>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易地搬迁后扶(R</t>
    </r>
    <r>
      <rPr>
        <b/>
        <vertAlign val="subscript"/>
        <sz val="20"/>
        <rFont val="宋体"/>
        <charset val="134"/>
      </rPr>
      <t>4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</si>
  <si>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巩固三保障成果(R</t>
    </r>
    <r>
      <rPr>
        <b/>
        <vertAlign val="subscript"/>
        <sz val="20"/>
        <rFont val="宋体"/>
        <charset val="134"/>
      </rPr>
      <t>5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</si>
  <si>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乡村治理和精神文明建设(R</t>
    </r>
    <r>
      <rPr>
        <b/>
        <vertAlign val="subscript"/>
        <sz val="20"/>
        <rFont val="宋体"/>
        <charset val="134"/>
      </rPr>
      <t>6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</si>
  <si>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项目管理费(R</t>
    </r>
    <r>
      <rPr>
        <vertAlign val="subscript"/>
        <sz val="20"/>
        <rFont val="宋体"/>
        <charset val="134"/>
      </rPr>
      <t>7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</si>
  <si>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其他(R</t>
    </r>
    <r>
      <rPr>
        <b/>
        <vertAlign val="subscript"/>
        <sz val="20"/>
        <rFont val="宋体"/>
        <charset val="134"/>
      </rPr>
      <t>9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</si>
  <si>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户（J</t>
    </r>
    <r>
      <rPr>
        <b/>
        <vertAlign val="subscript"/>
        <sz val="20"/>
        <rFont val="宋体"/>
        <charset val="134"/>
      </rPr>
      <t>1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</si>
  <si>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人（J</t>
    </r>
    <r>
      <rPr>
        <b/>
        <vertAlign val="subscript"/>
        <sz val="20"/>
        <rFont val="宋体"/>
        <charset val="134"/>
      </rPr>
      <t>2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</si>
  <si>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建设单位（K</t>
    </r>
    <r>
      <rPr>
        <b/>
        <vertAlign val="subscript"/>
        <sz val="20"/>
        <rFont val="宋体"/>
        <charset val="134"/>
      </rPr>
      <t>1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</si>
  <si>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建设单位责任人（K</t>
    </r>
    <r>
      <rPr>
        <b/>
        <vertAlign val="subscript"/>
        <sz val="20"/>
        <rFont val="宋体"/>
        <charset val="134"/>
      </rPr>
      <t>2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</si>
  <si>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行业主管部门（K</t>
    </r>
    <r>
      <rPr>
        <b/>
        <vertAlign val="subscript"/>
        <sz val="20"/>
        <rFont val="宋体"/>
        <charset val="134"/>
      </rPr>
      <t>3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</si>
  <si>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行业主管部门责任人（K</t>
    </r>
    <r>
      <rPr>
        <b/>
        <vertAlign val="subscript"/>
        <sz val="20"/>
        <rFont val="宋体"/>
        <charset val="134"/>
      </rPr>
      <t>4</t>
    </r>
    <r>
      <rPr>
        <b/>
        <sz val="20"/>
        <rFont val="宋体"/>
        <charset val="134"/>
      </rPr>
      <t>)</t>
    </r>
  </si>
  <si>
    <r>
      <rPr>
        <b/>
        <sz val="20"/>
        <rFont val="宋体"/>
        <charset val="134"/>
      </rPr>
      <t>县级分管领导（K</t>
    </r>
    <r>
      <rPr>
        <b/>
        <vertAlign val="subscript"/>
        <sz val="20"/>
        <rFont val="宋体"/>
        <charset val="134"/>
      </rPr>
      <t>5</t>
    </r>
    <r>
      <rPr>
        <b/>
        <sz val="20"/>
        <rFont val="宋体"/>
        <charset val="134"/>
      </rPr>
      <t>)</t>
    </r>
  </si>
  <si>
    <t>一级</t>
  </si>
  <si>
    <t>二级</t>
  </si>
  <si>
    <t>三级</t>
  </si>
  <si>
    <t>种植业基地</t>
  </si>
  <si>
    <t>四级</t>
  </si>
  <si>
    <t>常规定植</t>
  </si>
  <si>
    <t>种植业基地建设</t>
  </si>
  <si>
    <t>养殖业基地</t>
  </si>
  <si>
    <t>特色养殖</t>
  </si>
  <si>
    <t>WQ2022-058</t>
  </si>
  <si>
    <t>2022年</t>
  </si>
  <si>
    <t>乌恰县2022年SBGB工程配套就地就近就业设施建设项目</t>
  </si>
  <si>
    <t>新建</t>
  </si>
  <si>
    <t>2022.11-2022.12</t>
  </si>
  <si>
    <t>托云乡托云村</t>
  </si>
  <si>
    <t>新建集中养殖圈舍2800㎡。</t>
  </si>
  <si>
    <t>托云乡人民政府</t>
  </si>
  <si>
    <t>那木德克·托胡塔僧</t>
  </si>
  <si>
    <t>县畜牧兽医局</t>
  </si>
  <si>
    <t>巴依哈孜·艾尔肯</t>
  </si>
  <si>
    <t>帕尔哈提·吐尔逊</t>
  </si>
  <si>
    <t>通过项目实施，可以解决一线边民生活与生产困难，提高边民生产生活水平。</t>
  </si>
  <si>
    <t>新村配套就业设施的建设，有效改善了28户113名农牧民的养殖条件，促进农牧民增产增收。</t>
  </si>
  <si>
    <t>防疫和良种项目</t>
  </si>
  <si>
    <t>林果嫁接</t>
  </si>
  <si>
    <t>林果提质增效</t>
  </si>
  <si>
    <t>饲草料地</t>
  </si>
  <si>
    <t>WQ2022-049</t>
  </si>
  <si>
    <t>乌恰县黑孜苇乡坎久干村休闲采摘园建设项目</t>
  </si>
  <si>
    <t>改扩建</t>
  </si>
  <si>
    <t>乌恰县黑孜苇乡坎久干村</t>
  </si>
  <si>
    <t>1.提升改造休闲采摘棚3座，占地2400㎡，配套水、电等相关附属设施。2.修建蓄水池1个，占地5000㎡，配套相关附属设施等。3.采摘园场地平整3000㎡等。4.新建食用菌棚2座及配套设施等。</t>
  </si>
  <si>
    <t>黑孜苇乡人民政府</t>
  </si>
  <si>
    <t>巴合提亚尔·托克托库力</t>
  </si>
  <si>
    <t>县农业农村局</t>
  </si>
  <si>
    <t>买买提居马·阿不都哈地尔</t>
  </si>
  <si>
    <t>项目建设符合乡村振兴战略，通过特色采摘体验，打造休闲旅游新业态，增加村委会集体经济带来增收，同时增加村民旅游收益。</t>
  </si>
  <si>
    <t>项目建成后，资产移交村委会，采取村委会管理运营或企业管理运营，收入全部纳入村集体经济，村集体经济收入的30%用于农牧民分红，同时可带动不少于2名当地农牧民直接就业，在增加村集体收入的同时，带动相关产业发展。</t>
  </si>
  <si>
    <t>光伏电站</t>
  </si>
  <si>
    <t>扶贫车间（特色手工基地）建设</t>
  </si>
  <si>
    <t>配套基础设施项目</t>
  </si>
  <si>
    <t>小型农田水利设施建设</t>
  </si>
  <si>
    <t>防渗渠建设</t>
  </si>
  <si>
    <t>其它乡村振兴有关的农田水利建设</t>
  </si>
  <si>
    <t>WQ2022-059</t>
  </si>
  <si>
    <t>乌恰县波斯坦铁列克居鲁克巴什村引水渠道建设项目</t>
  </si>
  <si>
    <t>波斯坦铁列克乡居鲁克巴什村</t>
  </si>
  <si>
    <t>新建引水渠道1.8km，渠道断面为矩形，50cm*50cm，含配套渠系建筑物等。</t>
  </si>
  <si>
    <t>波斯坦铁列克乡人民政府</t>
  </si>
  <si>
    <t>努尔买买提·吾不力哈斯木</t>
  </si>
  <si>
    <t>县水利局</t>
  </si>
  <si>
    <t>马国成</t>
  </si>
  <si>
    <t>房树江</t>
  </si>
  <si>
    <t>项目建成后，可保障居鲁克巴什村塞尔亚连片点居民生产用水，同时为片区农畜饮水提供保障。提高片区农牧民幸福感，为乡村振兴发展提供动力。</t>
  </si>
  <si>
    <t>通过项目建设，可保障片区居民生产用水，提高种植、养殖收益，同时改善片区自然环境，提高片区农牧民幸福感，为乡村振兴发展提供动力。</t>
  </si>
  <si>
    <t>劳动奖补</t>
  </si>
  <si>
    <t>就业培训</t>
  </si>
  <si>
    <t>创业补助</t>
  </si>
  <si>
    <t>农村基础设施</t>
  </si>
  <si>
    <t>农村道路（通村、通户路）</t>
  </si>
  <si>
    <t>农村电网（通生产、生活用电、提高综合电压和供电可靠性）</t>
  </si>
  <si>
    <t>数字乡村（信息通信基础设施建设、数字化、智能化建设等）</t>
  </si>
  <si>
    <t>农村清洁能源设施（燃气、户用光伏、风电、水电、农村生物质能源、北方地区清洁取暖等）</t>
  </si>
  <si>
    <t>农村公益性殡葬设施建设</t>
  </si>
  <si>
    <t>其他（便民综合服务设施、文化活动广场、体育设施、村级客运站、公共照明设施等）</t>
  </si>
  <si>
    <t>易地扶贫搬迁贷款债劵贴息补助</t>
  </si>
  <si>
    <t>享受"雨露计划"职业教育补助</t>
  </si>
  <si>
    <t>参与"学前学会普通话"行动</t>
  </si>
  <si>
    <t>移风易俗改革示范县（乡、村）</t>
  </si>
  <si>
    <t>……</t>
  </si>
  <si>
    <t>乌恰县2022年巩固拓展脱贫攻坚成果同乡村振兴有效衔接项目分类统计表                 （第三批补充）</t>
  </si>
  <si>
    <t>(1)</t>
  </si>
  <si>
    <t>(2)</t>
  </si>
  <si>
    <t>(3)</t>
  </si>
  <si>
    <t>平方米</t>
  </si>
  <si>
    <t>(4)</t>
  </si>
  <si>
    <t>千米</t>
  </si>
  <si>
    <t>（五)</t>
  </si>
  <si>
    <t>七</t>
  </si>
  <si>
    <t>克州***县（市）巩固拓展脱贫攻坚成果和乡村振兴项目库分类统计表（标准格式）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</si>
</sst>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0.00;[Red]0.00"/>
  </numFmts>
  <fonts count="54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"/>
      <scheme val="minor"/>
    </font>
    <font>
      <b/>
      <sz val="14"/>
      <name val="方正小标宋简体"/>
      <charset val="134"/>
    </font>
    <font>
      <sz val="14"/>
      <name val="Times New Roman"/>
      <charset val="134"/>
    </font>
    <font>
      <sz val="11"/>
      <name val="Times New Roman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28"/>
      <name val="宋体"/>
      <charset val="134"/>
    </font>
    <font>
      <b/>
      <sz val="28"/>
      <name val="宋体"/>
      <charset val="134"/>
    </font>
    <font>
      <sz val="2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36"/>
      <name val="宋体"/>
      <charset val="134"/>
    </font>
    <font>
      <sz val="18"/>
      <name val="宋体"/>
      <charset val="134"/>
    </font>
    <font>
      <sz val="28"/>
      <color theme="1"/>
      <name val="宋体"/>
      <charset val="134"/>
    </font>
    <font>
      <b/>
      <sz val="28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9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bscript"/>
      <sz val="20"/>
      <name val="宋体"/>
      <charset val="134"/>
    </font>
    <font>
      <vertAlign val="subscript"/>
      <sz val="2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Border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5" fillId="14" borderId="12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7" fillId="15" borderId="13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0" borderId="0"/>
  </cellStyleXfs>
  <cellXfs count="192">
    <xf numFmtId="0" fontId="0" fillId="0" borderId="0" xfId="0">
      <alignment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176" fontId="2" fillId="2" borderId="3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177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2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177" fontId="5" fillId="3" borderId="1" xfId="0" applyNumberFormat="1" applyFont="1" applyFill="1" applyBorder="1" applyAlignment="1" applyProtection="1">
      <alignment horizontal="center" vertical="center"/>
    </xf>
    <xf numFmtId="176" fontId="5" fillId="3" borderId="1" xfId="0" applyNumberFormat="1" applyFont="1" applyFill="1" applyBorder="1" applyAlignment="1" applyProtection="1">
      <alignment horizontal="center" vertical="center"/>
    </xf>
    <xf numFmtId="177" fontId="5" fillId="3" borderId="1" xfId="0" applyNumberFormat="1" applyFont="1" applyFill="1" applyBorder="1" applyAlignment="1" applyProtection="1">
      <alignment horizontal="center" vertical="center" wrapText="1"/>
    </xf>
    <xf numFmtId="176" fontId="5" fillId="3" borderId="2" xfId="0" applyNumberFormat="1" applyFont="1" applyFill="1" applyBorder="1" applyAlignment="1" applyProtection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6" fontId="3" fillId="4" borderId="1" xfId="0" applyNumberFormat="1" applyFont="1" applyFill="1" applyBorder="1" applyAlignment="1" applyProtection="1">
      <alignment horizontal="center" vertical="center"/>
    </xf>
    <xf numFmtId="177" fontId="3" fillId="4" borderId="1" xfId="0" applyNumberFormat="1" applyFont="1" applyFill="1" applyBorder="1" applyAlignment="1" applyProtection="1">
      <alignment horizontal="center" vertical="center" wrapText="1"/>
    </xf>
    <xf numFmtId="176" fontId="3" fillId="4" borderId="2" xfId="0" applyNumberFormat="1" applyFont="1" applyFill="1" applyBorder="1" applyAlignment="1" applyProtection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177" fontId="5" fillId="4" borderId="1" xfId="0" applyNumberFormat="1" applyFont="1" applyFill="1" applyBorder="1" applyAlignment="1" applyProtection="1">
      <alignment horizontal="center" vertical="center"/>
    </xf>
    <xf numFmtId="176" fontId="5" fillId="4" borderId="1" xfId="0" applyNumberFormat="1" applyFont="1" applyFill="1" applyBorder="1" applyAlignment="1" applyProtection="1">
      <alignment horizontal="center" vertical="center"/>
    </xf>
    <xf numFmtId="177" fontId="5" fillId="4" borderId="1" xfId="0" applyNumberFormat="1" applyFont="1" applyFill="1" applyBorder="1" applyAlignment="1" applyProtection="1">
      <alignment horizontal="center" vertical="center" wrapText="1"/>
    </xf>
    <xf numFmtId="176" fontId="5" fillId="4" borderId="2" xfId="0" applyNumberFormat="1" applyFont="1" applyFill="1" applyBorder="1" applyAlignment="1" applyProtection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78" fontId="5" fillId="3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178" fontId="5" fillId="4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177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/>
    </xf>
    <xf numFmtId="10" fontId="5" fillId="3" borderId="1" xfId="0" applyNumberFormat="1" applyFont="1" applyFill="1" applyBorder="1" applyAlignment="1" applyProtection="1">
      <alignment horizontal="center" vertical="center"/>
    </xf>
    <xf numFmtId="10" fontId="3" fillId="4" borderId="1" xfId="0" applyNumberFormat="1" applyFont="1" applyFill="1" applyBorder="1" applyAlignment="1" applyProtection="1">
      <alignment horizontal="center" vertical="center"/>
    </xf>
    <xf numFmtId="10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8" fontId="3" fillId="4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 applyProtection="1">
      <alignment horizontal="left" vertical="center" wrapText="1"/>
    </xf>
    <xf numFmtId="10" fontId="3" fillId="2" borderId="1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 wrapText="1"/>
    </xf>
    <xf numFmtId="0" fontId="26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28" fillId="0" borderId="4" xfId="0" applyNumberFormat="1" applyFont="1" applyFill="1" applyBorder="1" applyAlignment="1" applyProtection="1">
      <alignment horizontal="center" vertical="center" wrapText="1"/>
    </xf>
    <xf numFmtId="10" fontId="28" fillId="0" borderId="1" xfId="12" applyNumberFormat="1" applyFont="1" applyFill="1" applyBorder="1" applyAlignment="1" applyProtection="1">
      <alignment horizontal="center" vertical="center" wrapText="1"/>
    </xf>
    <xf numFmtId="0" fontId="28" fillId="0" borderId="2" xfId="0" applyNumberFormat="1" applyFont="1" applyFill="1" applyBorder="1" applyAlignment="1" applyProtection="1">
      <alignment horizontal="center" vertical="center" wrapText="1"/>
    </xf>
    <xf numFmtId="0" fontId="28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12" applyNumberFormat="1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/>
    </xf>
    <xf numFmtId="10" fontId="2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NumberFormat="1" applyFont="1" applyBorder="1" applyAlignment="1">
      <alignment horizontal="justify" vertical="center"/>
    </xf>
    <xf numFmtId="0" fontId="4" fillId="0" borderId="1" xfId="0" applyNumberFormat="1" applyFont="1" applyBorder="1" applyAlignment="1">
      <alignment horizontal="justify" vertical="center" wrapText="1"/>
    </xf>
    <xf numFmtId="0" fontId="32" fillId="0" borderId="1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justify" vertical="center"/>
    </xf>
    <xf numFmtId="10" fontId="29" fillId="0" borderId="1" xfId="12" applyNumberFormat="1" applyFont="1" applyFill="1" applyBorder="1" applyAlignment="1" applyProtection="1">
      <alignment horizontal="center" vertical="center" wrapText="1"/>
    </xf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10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2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3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4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5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6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7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8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9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10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78740</xdr:colOff>
      <xdr:row>38</xdr:row>
      <xdr:rowOff>688975</xdr:rowOff>
    </xdr:to>
    <xdr:sp>
      <xdr:nvSpPr>
        <xdr:cNvPr id="11" name="Text Box 9540"/>
        <xdr:cNvSpPr txBox="1"/>
      </xdr:nvSpPr>
      <xdr:spPr>
        <a:xfrm>
          <a:off x="12019280" y="25704800"/>
          <a:ext cx="78740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2"/>
  <sheetViews>
    <sheetView view="pageBreakPreview" zoomScaleNormal="80" workbookViewId="0">
      <selection activeCell="E18" sqref="E18"/>
    </sheetView>
  </sheetViews>
  <sheetFormatPr defaultColWidth="8.89166666666667" defaultRowHeight="13.5"/>
  <cols>
    <col min="1" max="1" width="8" style="151" customWidth="1"/>
    <col min="2" max="2" width="24.775" customWidth="1"/>
    <col min="3" max="3" width="6" style="151" customWidth="1"/>
    <col min="4" max="4" width="11.1083333333333" style="151" customWidth="1"/>
    <col min="5" max="5" width="7.225" style="151" customWidth="1"/>
    <col min="6" max="6" width="12" style="151" customWidth="1"/>
    <col min="7" max="7" width="11.775" style="151" customWidth="1"/>
    <col min="8" max="8" width="10.775" style="151" customWidth="1"/>
    <col min="9" max="9" width="11.4416666666667" style="151" customWidth="1"/>
    <col min="10" max="10" width="6.05833333333333" style="151" customWidth="1"/>
    <col min="11" max="11" width="8" style="151" customWidth="1"/>
    <col min="12" max="12" width="24.775" style="151" customWidth="1"/>
    <col min="13" max="13" width="6" style="151" customWidth="1"/>
    <col min="14" max="14" width="11.1083333333333" style="151" customWidth="1"/>
    <col min="15" max="15" width="7.225" style="151" customWidth="1"/>
    <col min="16" max="16" width="12" style="151" customWidth="1"/>
    <col min="17" max="17" width="11.775" style="151" customWidth="1"/>
    <col min="18" max="18" width="10.775" style="151" customWidth="1"/>
    <col min="19" max="19" width="11.4416666666667" style="151" customWidth="1"/>
    <col min="20" max="32" width="8.8" hidden="1" customWidth="1"/>
    <col min="33" max="16371" width="8.8"/>
  </cols>
  <sheetData>
    <row r="1" ht="37" customHeight="1" spans="1:19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="146" customFormat="1" ht="14.25" spans="1:19">
      <c r="A2" s="153" t="s">
        <v>1</v>
      </c>
      <c r="B2" s="153" t="s">
        <v>2</v>
      </c>
      <c r="C2" s="153" t="s">
        <v>3</v>
      </c>
      <c r="D2" s="154" t="s">
        <v>4</v>
      </c>
      <c r="E2" s="153"/>
      <c r="F2" s="153" t="s">
        <v>5</v>
      </c>
      <c r="G2" s="155"/>
      <c r="H2" s="156" t="s">
        <v>6</v>
      </c>
      <c r="I2" s="157"/>
      <c r="J2" s="174"/>
      <c r="K2" s="175" t="s">
        <v>1</v>
      </c>
      <c r="L2" s="175" t="s">
        <v>2</v>
      </c>
      <c r="M2" s="175" t="s">
        <v>3</v>
      </c>
      <c r="N2" s="176" t="s">
        <v>4</v>
      </c>
      <c r="O2" s="175"/>
      <c r="P2" s="175" t="s">
        <v>5</v>
      </c>
      <c r="Q2" s="187"/>
      <c r="R2" s="188" t="s">
        <v>6</v>
      </c>
      <c r="S2" s="189"/>
    </row>
    <row r="3" s="146" customFormat="1" ht="42.75" spans="1:19">
      <c r="A3" s="153"/>
      <c r="B3" s="153"/>
      <c r="C3" s="156"/>
      <c r="D3" s="153" t="s">
        <v>7</v>
      </c>
      <c r="E3" s="157" t="s">
        <v>8</v>
      </c>
      <c r="F3" s="153" t="s">
        <v>9</v>
      </c>
      <c r="G3" s="155" t="s">
        <v>10</v>
      </c>
      <c r="H3" s="153" t="s">
        <v>11</v>
      </c>
      <c r="I3" s="177" t="s">
        <v>12</v>
      </c>
      <c r="J3" s="174"/>
      <c r="K3" s="175"/>
      <c r="L3" s="175"/>
      <c r="M3" s="175"/>
      <c r="N3" s="175" t="s">
        <v>7</v>
      </c>
      <c r="O3" s="175" t="s">
        <v>8</v>
      </c>
      <c r="P3" s="175" t="s">
        <v>9</v>
      </c>
      <c r="Q3" s="177" t="s">
        <v>10</v>
      </c>
      <c r="R3" s="175" t="s">
        <v>11</v>
      </c>
      <c r="S3" s="177" t="s">
        <v>12</v>
      </c>
    </row>
    <row r="4" s="147" customFormat="1" ht="40" customHeight="1" spans="1:31">
      <c r="A4" s="158"/>
      <c r="B4" s="158" t="s">
        <v>11</v>
      </c>
      <c r="C4" s="158"/>
      <c r="D4" s="158"/>
      <c r="E4" s="158"/>
      <c r="F4" s="158"/>
      <c r="G4" s="159" t="e">
        <f>F4/$F$4</f>
        <v>#DIV/0!</v>
      </c>
      <c r="H4" s="158"/>
      <c r="I4" s="158"/>
      <c r="J4" s="178"/>
      <c r="K4" s="179" t="s">
        <v>13</v>
      </c>
      <c r="L4" s="180" t="s">
        <v>14</v>
      </c>
      <c r="M4" s="179"/>
      <c r="N4" s="179"/>
      <c r="O4" s="160"/>
      <c r="P4" s="179"/>
      <c r="Q4" s="163" t="e">
        <f>P4/$F$4</f>
        <v>#DIV/0!</v>
      </c>
      <c r="R4" s="160"/>
      <c r="S4" s="160"/>
      <c r="U4" s="158">
        <f>U5+U45+U61+AE26+AE30+AE50+AE59+AE60</f>
        <v>0</v>
      </c>
      <c r="AE4" s="179">
        <f>SUM(AE5:AE13)</f>
        <v>0</v>
      </c>
    </row>
    <row r="5" s="148" customFormat="1" ht="28" customHeight="1" spans="1:21">
      <c r="A5" s="160" t="s">
        <v>15</v>
      </c>
      <c r="B5" s="161" t="s">
        <v>16</v>
      </c>
      <c r="C5" s="162"/>
      <c r="D5" s="162"/>
      <c r="E5" s="160"/>
      <c r="F5" s="162"/>
      <c r="G5" s="163" t="e">
        <f t="shared" ref="G5:G36" si="0">F5/$F$4</f>
        <v>#DIV/0!</v>
      </c>
      <c r="H5" s="160"/>
      <c r="I5" s="160"/>
      <c r="J5" s="181"/>
      <c r="K5" s="160">
        <v>1</v>
      </c>
      <c r="L5" s="182" t="s">
        <v>17</v>
      </c>
      <c r="M5" s="160"/>
      <c r="N5" s="160"/>
      <c r="O5" s="160"/>
      <c r="P5" s="160"/>
      <c r="Q5" s="163"/>
      <c r="R5" s="160"/>
      <c r="S5" s="160"/>
      <c r="U5" s="162">
        <f>U6+U21+U26+U32+U37+U42</f>
        <v>0</v>
      </c>
    </row>
    <row r="6" s="148" customFormat="1" ht="28" customHeight="1" spans="1:21">
      <c r="A6" s="160" t="s">
        <v>13</v>
      </c>
      <c r="B6" s="161" t="s">
        <v>18</v>
      </c>
      <c r="C6" s="162"/>
      <c r="D6" s="162"/>
      <c r="E6" s="160"/>
      <c r="F6" s="162"/>
      <c r="G6" s="163" t="e">
        <f t="shared" si="0"/>
        <v>#DIV/0!</v>
      </c>
      <c r="H6" s="160"/>
      <c r="I6" s="160"/>
      <c r="J6" s="181"/>
      <c r="K6" s="160">
        <v>2</v>
      </c>
      <c r="L6" s="183" t="s">
        <v>19</v>
      </c>
      <c r="M6" s="160"/>
      <c r="N6" s="160"/>
      <c r="O6" s="160" t="s">
        <v>20</v>
      </c>
      <c r="P6" s="160"/>
      <c r="Q6" s="163" t="e">
        <f>P6/$F$4</f>
        <v>#DIV/0!</v>
      </c>
      <c r="R6" s="160"/>
      <c r="S6" s="160"/>
      <c r="U6" s="162">
        <f>SUM(U7:U20)</f>
        <v>0</v>
      </c>
    </row>
    <row r="7" s="148" customFormat="1" ht="28" customHeight="1" spans="1:19">
      <c r="A7" s="160">
        <v>1</v>
      </c>
      <c r="B7" s="161" t="s">
        <v>21</v>
      </c>
      <c r="C7" s="160"/>
      <c r="D7" s="160"/>
      <c r="E7" s="160" t="s">
        <v>22</v>
      </c>
      <c r="F7" s="164"/>
      <c r="G7" s="163" t="e">
        <f t="shared" si="0"/>
        <v>#DIV/0!</v>
      </c>
      <c r="H7" s="160"/>
      <c r="I7" s="160"/>
      <c r="J7" s="181"/>
      <c r="K7" s="160">
        <v>3</v>
      </c>
      <c r="L7" s="183" t="s">
        <v>23</v>
      </c>
      <c r="M7" s="160"/>
      <c r="N7" s="160"/>
      <c r="O7" s="160" t="s">
        <v>20</v>
      </c>
      <c r="P7" s="160"/>
      <c r="Q7" s="163" t="e">
        <f>P7/$F$4</f>
        <v>#DIV/0!</v>
      </c>
      <c r="R7" s="160"/>
      <c r="S7" s="160"/>
    </row>
    <row r="8" s="148" customFormat="1" ht="28" customHeight="1" spans="1:19">
      <c r="A8" s="160">
        <v>2</v>
      </c>
      <c r="B8" s="165" t="s">
        <v>24</v>
      </c>
      <c r="C8" s="160"/>
      <c r="D8" s="160"/>
      <c r="E8" s="160" t="s">
        <v>25</v>
      </c>
      <c r="F8" s="160"/>
      <c r="G8" s="163" t="e">
        <f t="shared" si="0"/>
        <v>#DIV/0!</v>
      </c>
      <c r="H8" s="160"/>
      <c r="I8" s="160"/>
      <c r="J8" s="181"/>
      <c r="K8" s="160">
        <v>4</v>
      </c>
      <c r="L8" s="183" t="s">
        <v>26</v>
      </c>
      <c r="M8" s="160"/>
      <c r="N8" s="160"/>
      <c r="O8" s="160" t="s">
        <v>20</v>
      </c>
      <c r="P8" s="160"/>
      <c r="Q8" s="163" t="e">
        <f>P8/$F$4</f>
        <v>#DIV/0!</v>
      </c>
      <c r="R8" s="160"/>
      <c r="S8" s="160"/>
    </row>
    <row r="9" s="148" customFormat="1" ht="28" customHeight="1" spans="1:19">
      <c r="A9" s="160">
        <v>3</v>
      </c>
      <c r="B9" s="165" t="s">
        <v>27</v>
      </c>
      <c r="C9" s="160"/>
      <c r="D9" s="160"/>
      <c r="E9" s="160" t="s">
        <v>28</v>
      </c>
      <c r="F9" s="160"/>
      <c r="G9" s="163" t="e">
        <f t="shared" si="0"/>
        <v>#DIV/0!</v>
      </c>
      <c r="H9" s="160"/>
      <c r="I9" s="160"/>
      <c r="J9" s="181"/>
      <c r="K9" s="160">
        <v>5</v>
      </c>
      <c r="L9" s="184" t="s">
        <v>29</v>
      </c>
      <c r="M9" s="160"/>
      <c r="N9" s="160"/>
      <c r="O9" s="160"/>
      <c r="P9" s="160"/>
      <c r="Q9" s="163"/>
      <c r="R9" s="160"/>
      <c r="S9" s="160"/>
    </row>
    <row r="10" s="148" customFormat="1" ht="28" customHeight="1" spans="1:19">
      <c r="A10" s="160">
        <v>4</v>
      </c>
      <c r="B10" s="165" t="s">
        <v>30</v>
      </c>
      <c r="C10" s="160"/>
      <c r="D10" s="160"/>
      <c r="E10" s="160" t="s">
        <v>22</v>
      </c>
      <c r="F10" s="160"/>
      <c r="G10" s="163" t="e">
        <f t="shared" si="0"/>
        <v>#DIV/0!</v>
      </c>
      <c r="H10" s="160"/>
      <c r="I10" s="160"/>
      <c r="J10" s="181"/>
      <c r="K10" s="160">
        <v>6</v>
      </c>
      <c r="L10" s="184" t="s">
        <v>31</v>
      </c>
      <c r="M10" s="160"/>
      <c r="N10" s="160"/>
      <c r="O10" s="160"/>
      <c r="P10" s="160"/>
      <c r="Q10" s="163"/>
      <c r="R10" s="160"/>
      <c r="S10" s="160"/>
    </row>
    <row r="11" s="148" customFormat="1" ht="28" customHeight="1" spans="1:19">
      <c r="A11" s="160">
        <v>5</v>
      </c>
      <c r="B11" s="166" t="s">
        <v>32</v>
      </c>
      <c r="C11" s="160"/>
      <c r="D11" s="160"/>
      <c r="E11" s="160" t="s">
        <v>33</v>
      </c>
      <c r="F11" s="160"/>
      <c r="G11" s="163" t="e">
        <f t="shared" si="0"/>
        <v>#DIV/0!</v>
      </c>
      <c r="H11" s="160"/>
      <c r="I11" s="160"/>
      <c r="J11" s="181"/>
      <c r="K11" s="160">
        <v>7</v>
      </c>
      <c r="L11" s="184" t="s">
        <v>34</v>
      </c>
      <c r="M11" s="160"/>
      <c r="N11" s="160"/>
      <c r="O11" s="160" t="s">
        <v>28</v>
      </c>
      <c r="P11" s="160"/>
      <c r="Q11" s="163" t="e">
        <f>P11/$F$4</f>
        <v>#DIV/0!</v>
      </c>
      <c r="R11" s="160"/>
      <c r="S11" s="160"/>
    </row>
    <row r="12" s="148" customFormat="1" ht="28" customHeight="1" spans="1:19">
      <c r="A12" s="160">
        <v>6</v>
      </c>
      <c r="B12" s="165" t="s">
        <v>35</v>
      </c>
      <c r="C12" s="160"/>
      <c r="D12" s="160"/>
      <c r="E12" s="160" t="s">
        <v>25</v>
      </c>
      <c r="F12" s="167"/>
      <c r="G12" s="163" t="e">
        <f t="shared" si="0"/>
        <v>#DIV/0!</v>
      </c>
      <c r="H12" s="160"/>
      <c r="I12" s="160"/>
      <c r="J12" s="181"/>
      <c r="K12" s="160">
        <v>8</v>
      </c>
      <c r="L12" s="183" t="s">
        <v>36</v>
      </c>
      <c r="M12" s="160"/>
      <c r="N12" s="160"/>
      <c r="O12" s="160"/>
      <c r="P12" s="160"/>
      <c r="Q12" s="163"/>
      <c r="R12" s="160"/>
      <c r="S12" s="160"/>
    </row>
    <row r="13" s="148" customFormat="1" ht="28" customHeight="1" spans="1:19">
      <c r="A13" s="160">
        <v>7</v>
      </c>
      <c r="B13" s="165" t="s">
        <v>37</v>
      </c>
      <c r="C13" s="160"/>
      <c r="D13" s="160"/>
      <c r="E13" s="160" t="s">
        <v>25</v>
      </c>
      <c r="F13" s="160"/>
      <c r="G13" s="163" t="e">
        <f t="shared" si="0"/>
        <v>#DIV/0!</v>
      </c>
      <c r="H13" s="160"/>
      <c r="I13" s="160"/>
      <c r="J13" s="181"/>
      <c r="K13" s="160">
        <v>9</v>
      </c>
      <c r="L13" s="183" t="s">
        <v>38</v>
      </c>
      <c r="M13" s="160"/>
      <c r="N13" s="160"/>
      <c r="O13" s="160" t="s">
        <v>39</v>
      </c>
      <c r="P13" s="160"/>
      <c r="Q13" s="163" t="e">
        <f>P13/$F$4</f>
        <v>#DIV/0!</v>
      </c>
      <c r="R13" s="160"/>
      <c r="S13" s="160"/>
    </row>
    <row r="14" s="148" customFormat="1" ht="28" customHeight="1" spans="1:31">
      <c r="A14" s="160">
        <v>8</v>
      </c>
      <c r="B14" s="165" t="s">
        <v>40</v>
      </c>
      <c r="C14" s="160"/>
      <c r="D14" s="160"/>
      <c r="E14" s="160" t="s">
        <v>41</v>
      </c>
      <c r="F14" s="160"/>
      <c r="G14" s="163" t="e">
        <f t="shared" si="0"/>
        <v>#DIV/0!</v>
      </c>
      <c r="H14" s="160"/>
      <c r="I14" s="160"/>
      <c r="J14" s="181"/>
      <c r="K14" s="160" t="s">
        <v>42</v>
      </c>
      <c r="L14" s="183" t="s">
        <v>43</v>
      </c>
      <c r="M14" s="160"/>
      <c r="N14" s="160"/>
      <c r="O14" s="160"/>
      <c r="P14" s="160"/>
      <c r="Q14" s="163" t="e">
        <f>P14/$F$4</f>
        <v>#DIV/0!</v>
      </c>
      <c r="R14" s="160"/>
      <c r="S14" s="160"/>
      <c r="AE14" s="160">
        <f>SUM(AE15:AE18)</f>
        <v>0</v>
      </c>
    </row>
    <row r="15" s="148" customFormat="1" ht="28" customHeight="1" spans="1:19">
      <c r="A15" s="160">
        <v>9</v>
      </c>
      <c r="B15" s="165" t="s">
        <v>44</v>
      </c>
      <c r="C15" s="160"/>
      <c r="D15" s="160"/>
      <c r="E15" s="160" t="s">
        <v>45</v>
      </c>
      <c r="F15" s="160"/>
      <c r="G15" s="163" t="e">
        <f t="shared" si="0"/>
        <v>#DIV/0!</v>
      </c>
      <c r="H15" s="160"/>
      <c r="I15" s="160"/>
      <c r="J15" s="181"/>
      <c r="K15" s="160">
        <v>1</v>
      </c>
      <c r="L15" s="183" t="s">
        <v>46</v>
      </c>
      <c r="M15" s="160"/>
      <c r="N15" s="160"/>
      <c r="O15" s="160"/>
      <c r="P15" s="160"/>
      <c r="Q15" s="163"/>
      <c r="R15" s="160"/>
      <c r="S15" s="160"/>
    </row>
    <row r="16" s="148" customFormat="1" ht="28" customHeight="1" spans="1:19">
      <c r="A16" s="160">
        <v>10</v>
      </c>
      <c r="B16" s="165" t="s">
        <v>47</v>
      </c>
      <c r="C16" s="160"/>
      <c r="D16" s="160"/>
      <c r="E16" s="160" t="s">
        <v>28</v>
      </c>
      <c r="F16" s="160"/>
      <c r="G16" s="163" t="e">
        <f t="shared" si="0"/>
        <v>#DIV/0!</v>
      </c>
      <c r="H16" s="160"/>
      <c r="I16" s="160"/>
      <c r="J16" s="181"/>
      <c r="K16" s="160">
        <v>2</v>
      </c>
      <c r="L16" s="183" t="s">
        <v>48</v>
      </c>
      <c r="M16" s="160"/>
      <c r="N16" s="160"/>
      <c r="O16" s="160" t="s">
        <v>49</v>
      </c>
      <c r="P16" s="164"/>
      <c r="Q16" s="163" t="e">
        <f>P16/$F$4</f>
        <v>#DIV/0!</v>
      </c>
      <c r="R16" s="160"/>
      <c r="S16" s="160"/>
    </row>
    <row r="17" s="148" customFormat="1" ht="28" customHeight="1" spans="1:19">
      <c r="A17" s="160">
        <v>11</v>
      </c>
      <c r="B17" s="166" t="s">
        <v>50</v>
      </c>
      <c r="C17" s="160"/>
      <c r="D17" s="160"/>
      <c r="E17" s="160" t="s">
        <v>22</v>
      </c>
      <c r="F17" s="160"/>
      <c r="G17" s="163" t="e">
        <f t="shared" si="0"/>
        <v>#DIV/0!</v>
      </c>
      <c r="H17" s="160"/>
      <c r="I17" s="160"/>
      <c r="J17" s="181"/>
      <c r="K17" s="160">
        <v>3</v>
      </c>
      <c r="L17" s="183" t="s">
        <v>51</v>
      </c>
      <c r="M17" s="160"/>
      <c r="N17" s="160"/>
      <c r="O17" s="160" t="s">
        <v>52</v>
      </c>
      <c r="P17" s="160"/>
      <c r="Q17" s="163" t="e">
        <f>P17/$F$4</f>
        <v>#DIV/0!</v>
      </c>
      <c r="R17" s="160"/>
      <c r="S17" s="160"/>
    </row>
    <row r="18" s="148" customFormat="1" ht="28" customHeight="1" spans="1:19">
      <c r="A18" s="160">
        <v>12</v>
      </c>
      <c r="B18" s="166" t="s">
        <v>53</v>
      </c>
      <c r="C18" s="160"/>
      <c r="D18" s="164"/>
      <c r="E18" s="160" t="s">
        <v>22</v>
      </c>
      <c r="F18" s="160"/>
      <c r="G18" s="163" t="e">
        <f t="shared" si="0"/>
        <v>#DIV/0!</v>
      </c>
      <c r="H18" s="164"/>
      <c r="I18" s="164"/>
      <c r="J18" s="181"/>
      <c r="K18" s="160">
        <v>4</v>
      </c>
      <c r="L18" s="183" t="s">
        <v>54</v>
      </c>
      <c r="M18" s="160"/>
      <c r="N18" s="160"/>
      <c r="O18" s="160"/>
      <c r="P18" s="160"/>
      <c r="Q18" s="163"/>
      <c r="R18" s="160"/>
      <c r="S18" s="160"/>
    </row>
    <row r="19" s="148" customFormat="1" ht="28" customHeight="1" spans="1:31">
      <c r="A19" s="160">
        <v>13</v>
      </c>
      <c r="B19" s="166" t="s">
        <v>55</v>
      </c>
      <c r="C19" s="160"/>
      <c r="D19" s="160"/>
      <c r="E19" s="160" t="s">
        <v>28</v>
      </c>
      <c r="F19" s="160"/>
      <c r="G19" s="163" t="e">
        <f t="shared" si="0"/>
        <v>#DIV/0!</v>
      </c>
      <c r="H19" s="160"/>
      <c r="I19" s="160"/>
      <c r="J19" s="181"/>
      <c r="K19" s="160" t="s">
        <v>56</v>
      </c>
      <c r="L19" s="183" t="s">
        <v>57</v>
      </c>
      <c r="M19" s="160"/>
      <c r="N19" s="160"/>
      <c r="O19" s="160"/>
      <c r="P19" s="160"/>
      <c r="Q19" s="163"/>
      <c r="R19" s="160"/>
      <c r="S19" s="160"/>
      <c r="AE19" s="160">
        <f>SUM(AE20:AE25)</f>
        <v>0</v>
      </c>
    </row>
    <row r="20" s="148" customFormat="1" ht="28" customHeight="1" spans="1:19">
      <c r="A20" s="160">
        <v>14</v>
      </c>
      <c r="B20" s="166" t="s">
        <v>58</v>
      </c>
      <c r="C20" s="160"/>
      <c r="D20" s="160"/>
      <c r="E20" s="160"/>
      <c r="F20" s="160"/>
      <c r="G20" s="163"/>
      <c r="H20" s="160"/>
      <c r="I20" s="160"/>
      <c r="J20" s="181"/>
      <c r="K20" s="160">
        <v>1</v>
      </c>
      <c r="L20" s="183" t="s">
        <v>59</v>
      </c>
      <c r="M20" s="160"/>
      <c r="N20" s="160"/>
      <c r="O20" s="160"/>
      <c r="P20" s="160"/>
      <c r="Q20" s="163"/>
      <c r="R20" s="160"/>
      <c r="S20" s="160"/>
    </row>
    <row r="21" s="148" customFormat="1" ht="28" customHeight="1" spans="1:21">
      <c r="A21" s="160" t="s">
        <v>42</v>
      </c>
      <c r="B21" s="166" t="s">
        <v>60</v>
      </c>
      <c r="C21" s="162"/>
      <c r="D21" s="162"/>
      <c r="E21" s="160"/>
      <c r="F21" s="162"/>
      <c r="G21" s="163" t="e">
        <f t="shared" si="0"/>
        <v>#DIV/0!</v>
      </c>
      <c r="H21" s="160"/>
      <c r="I21" s="160"/>
      <c r="J21" s="181"/>
      <c r="K21" s="160">
        <v>2</v>
      </c>
      <c r="L21" s="183" t="s">
        <v>61</v>
      </c>
      <c r="M21" s="160"/>
      <c r="N21" s="160"/>
      <c r="O21" s="160"/>
      <c r="P21" s="160"/>
      <c r="Q21" s="163"/>
      <c r="R21" s="160"/>
      <c r="S21" s="160"/>
      <c r="U21" s="162">
        <f>SUM(U22:U25)</f>
        <v>0</v>
      </c>
    </row>
    <row r="22" s="148" customFormat="1" ht="28" customHeight="1" spans="1:19">
      <c r="A22" s="160">
        <v>1</v>
      </c>
      <c r="B22" s="168" t="s">
        <v>62</v>
      </c>
      <c r="C22" s="160"/>
      <c r="D22" s="160"/>
      <c r="E22" s="160" t="s">
        <v>63</v>
      </c>
      <c r="F22" s="160"/>
      <c r="G22" s="163" t="e">
        <f t="shared" si="0"/>
        <v>#DIV/0!</v>
      </c>
      <c r="H22" s="160"/>
      <c r="I22" s="160"/>
      <c r="J22" s="181"/>
      <c r="K22" s="160">
        <v>3</v>
      </c>
      <c r="L22" s="184" t="s">
        <v>64</v>
      </c>
      <c r="M22" s="160"/>
      <c r="N22" s="160"/>
      <c r="O22" s="160"/>
      <c r="P22" s="160"/>
      <c r="Q22" s="163"/>
      <c r="R22" s="160"/>
      <c r="S22" s="160"/>
    </row>
    <row r="23" s="148" customFormat="1" ht="28" customHeight="1" spans="1:19">
      <c r="A23" s="160">
        <v>2</v>
      </c>
      <c r="B23" s="166" t="s">
        <v>65</v>
      </c>
      <c r="C23" s="160"/>
      <c r="D23" s="160"/>
      <c r="E23" s="160"/>
      <c r="F23" s="160"/>
      <c r="G23" s="163"/>
      <c r="H23" s="160"/>
      <c r="I23" s="160"/>
      <c r="J23" s="181"/>
      <c r="K23" s="160">
        <v>4</v>
      </c>
      <c r="L23" s="183" t="s">
        <v>66</v>
      </c>
      <c r="M23" s="160"/>
      <c r="N23" s="160"/>
      <c r="O23" s="160"/>
      <c r="P23" s="160"/>
      <c r="Q23" s="163"/>
      <c r="R23" s="160"/>
      <c r="S23" s="160"/>
    </row>
    <row r="24" s="148" customFormat="1" ht="28" customHeight="1" spans="1:19">
      <c r="A24" s="160">
        <v>3</v>
      </c>
      <c r="B24" s="166" t="s">
        <v>67</v>
      </c>
      <c r="C24" s="160"/>
      <c r="D24" s="160"/>
      <c r="E24" s="160" t="s">
        <v>63</v>
      </c>
      <c r="F24" s="160"/>
      <c r="G24" s="163" t="e">
        <f t="shared" si="0"/>
        <v>#DIV/0!</v>
      </c>
      <c r="H24" s="160"/>
      <c r="I24" s="160"/>
      <c r="J24" s="181"/>
      <c r="K24" s="160">
        <v>5</v>
      </c>
      <c r="L24" s="183" t="s">
        <v>68</v>
      </c>
      <c r="M24" s="160"/>
      <c r="N24" s="160"/>
      <c r="O24" s="160"/>
      <c r="P24" s="160"/>
      <c r="Q24" s="163"/>
      <c r="R24" s="160"/>
      <c r="S24" s="160"/>
    </row>
    <row r="25" s="148" customFormat="1" ht="28" customHeight="1" spans="1:19">
      <c r="A25" s="160">
        <v>4</v>
      </c>
      <c r="B25" s="166" t="s">
        <v>69</v>
      </c>
      <c r="C25" s="160"/>
      <c r="D25" s="160"/>
      <c r="E25" s="160"/>
      <c r="F25" s="160"/>
      <c r="G25" s="163"/>
      <c r="H25" s="160"/>
      <c r="I25" s="160"/>
      <c r="J25" s="181"/>
      <c r="K25" s="160">
        <v>6</v>
      </c>
      <c r="L25" s="184" t="s">
        <v>70</v>
      </c>
      <c r="M25" s="160"/>
      <c r="N25" s="160"/>
      <c r="O25" s="160"/>
      <c r="P25" s="160"/>
      <c r="Q25" s="163"/>
      <c r="R25" s="160"/>
      <c r="S25" s="160"/>
    </row>
    <row r="26" s="148" customFormat="1" ht="28" customHeight="1" spans="1:31">
      <c r="A26" s="160" t="s">
        <v>56</v>
      </c>
      <c r="B26" s="166" t="s">
        <v>71</v>
      </c>
      <c r="C26" s="162"/>
      <c r="D26" s="162"/>
      <c r="E26" s="160"/>
      <c r="F26" s="162"/>
      <c r="G26" s="163" t="e">
        <f t="shared" si="0"/>
        <v>#DIV/0!</v>
      </c>
      <c r="H26" s="160"/>
      <c r="I26" s="160"/>
      <c r="J26" s="181"/>
      <c r="K26" s="160" t="s">
        <v>72</v>
      </c>
      <c r="L26" s="183" t="s">
        <v>73</v>
      </c>
      <c r="M26" s="160"/>
      <c r="N26" s="160"/>
      <c r="O26" s="160"/>
      <c r="P26" s="160"/>
      <c r="Q26" s="163"/>
      <c r="R26" s="160"/>
      <c r="S26" s="160"/>
      <c r="U26" s="162">
        <f>SUM(U27:U31)</f>
        <v>0</v>
      </c>
      <c r="AE26" s="160">
        <f>SUM(AE27:AE29)</f>
        <v>0</v>
      </c>
    </row>
    <row r="27" s="148" customFormat="1" ht="28" customHeight="1" spans="1:19">
      <c r="A27" s="160">
        <v>1</v>
      </c>
      <c r="B27" s="166" t="s">
        <v>74</v>
      </c>
      <c r="C27" s="160"/>
      <c r="D27" s="160"/>
      <c r="E27" s="160" t="s">
        <v>20</v>
      </c>
      <c r="F27" s="160"/>
      <c r="G27" s="163" t="e">
        <f t="shared" si="0"/>
        <v>#DIV/0!</v>
      </c>
      <c r="H27" s="160"/>
      <c r="I27" s="160"/>
      <c r="J27" s="181"/>
      <c r="K27" s="160">
        <v>1</v>
      </c>
      <c r="L27" s="183" t="s">
        <v>75</v>
      </c>
      <c r="M27" s="160"/>
      <c r="N27" s="160"/>
      <c r="O27" s="160"/>
      <c r="P27" s="160"/>
      <c r="Q27" s="163"/>
      <c r="R27" s="160"/>
      <c r="S27" s="160"/>
    </row>
    <row r="28" s="148" customFormat="1" ht="28" customHeight="1" spans="1:19">
      <c r="A28" s="160">
        <v>2</v>
      </c>
      <c r="B28" s="166" t="s">
        <v>76</v>
      </c>
      <c r="C28" s="160"/>
      <c r="D28" s="160"/>
      <c r="E28" s="160" t="s">
        <v>20</v>
      </c>
      <c r="F28" s="160"/>
      <c r="G28" s="163" t="e">
        <f t="shared" si="0"/>
        <v>#DIV/0!</v>
      </c>
      <c r="H28" s="160"/>
      <c r="I28" s="160"/>
      <c r="J28" s="181"/>
      <c r="K28" s="160">
        <v>2</v>
      </c>
      <c r="L28" s="183" t="s">
        <v>77</v>
      </c>
      <c r="M28" s="160"/>
      <c r="N28" s="160"/>
      <c r="O28" s="160"/>
      <c r="P28" s="160"/>
      <c r="Q28" s="163"/>
      <c r="R28" s="160"/>
      <c r="S28" s="160"/>
    </row>
    <row r="29" s="148" customFormat="1" ht="28" customHeight="1" spans="1:19">
      <c r="A29" s="160">
        <v>3</v>
      </c>
      <c r="B29" s="165" t="s">
        <v>78</v>
      </c>
      <c r="C29" s="160"/>
      <c r="D29" s="160"/>
      <c r="E29" s="160" t="s">
        <v>22</v>
      </c>
      <c r="F29" s="160"/>
      <c r="G29" s="163" t="e">
        <f t="shared" si="0"/>
        <v>#DIV/0!</v>
      </c>
      <c r="H29" s="160"/>
      <c r="I29" s="160"/>
      <c r="J29" s="181"/>
      <c r="K29" s="160">
        <v>3</v>
      </c>
      <c r="L29" s="183" t="s">
        <v>79</v>
      </c>
      <c r="M29" s="160"/>
      <c r="N29" s="160"/>
      <c r="O29" s="160"/>
      <c r="P29" s="160"/>
      <c r="Q29" s="163"/>
      <c r="R29" s="160"/>
      <c r="S29" s="160"/>
    </row>
    <row r="30" s="148" customFormat="1" ht="28" customHeight="1" spans="1:31">
      <c r="A30" s="160">
        <v>4</v>
      </c>
      <c r="B30" s="165" t="s">
        <v>80</v>
      </c>
      <c r="C30" s="160"/>
      <c r="D30" s="160"/>
      <c r="E30" s="160" t="s">
        <v>81</v>
      </c>
      <c r="F30" s="160"/>
      <c r="G30" s="163" t="e">
        <f t="shared" si="0"/>
        <v>#DIV/0!</v>
      </c>
      <c r="H30" s="160"/>
      <c r="I30" s="160"/>
      <c r="J30" s="181"/>
      <c r="K30" s="160" t="s">
        <v>82</v>
      </c>
      <c r="L30" s="183" t="s">
        <v>83</v>
      </c>
      <c r="M30" s="160"/>
      <c r="N30" s="160"/>
      <c r="O30" s="160"/>
      <c r="P30" s="160"/>
      <c r="Q30" s="163" t="e">
        <f>P30/$F$4</f>
        <v>#DIV/0!</v>
      </c>
      <c r="R30" s="160"/>
      <c r="S30" s="160"/>
      <c r="AE30" s="160">
        <f>AE31+AE33+AE37+AE44</f>
        <v>0</v>
      </c>
    </row>
    <row r="31" s="148" customFormat="1" ht="28" customHeight="1" spans="1:31">
      <c r="A31" s="160">
        <v>6</v>
      </c>
      <c r="B31" s="166" t="s">
        <v>84</v>
      </c>
      <c r="C31" s="160"/>
      <c r="D31" s="160"/>
      <c r="E31" s="160" t="s">
        <v>28</v>
      </c>
      <c r="F31" s="160"/>
      <c r="G31" s="163" t="e">
        <f t="shared" si="0"/>
        <v>#DIV/0!</v>
      </c>
      <c r="H31" s="160"/>
      <c r="I31" s="160"/>
      <c r="J31" s="181"/>
      <c r="K31" s="160" t="s">
        <v>13</v>
      </c>
      <c r="L31" s="183" t="s">
        <v>85</v>
      </c>
      <c r="M31" s="160"/>
      <c r="N31" s="160"/>
      <c r="O31" s="160"/>
      <c r="P31" s="160"/>
      <c r="Q31" s="163"/>
      <c r="R31" s="160"/>
      <c r="S31" s="160"/>
      <c r="AE31" s="160">
        <f>SUM(AE32)</f>
        <v>0</v>
      </c>
    </row>
    <row r="32" s="148" customFormat="1" ht="28" customHeight="1" spans="1:21">
      <c r="A32" s="160" t="s">
        <v>86</v>
      </c>
      <c r="B32" s="166" t="s">
        <v>87</v>
      </c>
      <c r="C32" s="162"/>
      <c r="D32" s="162"/>
      <c r="E32" s="160"/>
      <c r="F32" s="162"/>
      <c r="G32" s="163"/>
      <c r="H32" s="160"/>
      <c r="I32" s="160"/>
      <c r="J32" s="181"/>
      <c r="K32" s="160">
        <v>1</v>
      </c>
      <c r="L32" s="183" t="s">
        <v>88</v>
      </c>
      <c r="M32" s="160"/>
      <c r="N32" s="160"/>
      <c r="O32" s="160"/>
      <c r="P32" s="160"/>
      <c r="Q32" s="163"/>
      <c r="R32" s="160"/>
      <c r="S32" s="160"/>
      <c r="U32" s="162">
        <f>SUM(U33:U36)</f>
        <v>0</v>
      </c>
    </row>
    <row r="33" s="148" customFormat="1" ht="28" customHeight="1" spans="1:31">
      <c r="A33" s="160">
        <v>1</v>
      </c>
      <c r="B33" s="166" t="s">
        <v>89</v>
      </c>
      <c r="C33" s="160"/>
      <c r="D33" s="160"/>
      <c r="E33" s="160"/>
      <c r="F33" s="160"/>
      <c r="G33" s="163"/>
      <c r="H33" s="160"/>
      <c r="I33" s="160"/>
      <c r="J33" s="181"/>
      <c r="K33" s="160" t="s">
        <v>42</v>
      </c>
      <c r="L33" s="183" t="s">
        <v>90</v>
      </c>
      <c r="M33" s="160"/>
      <c r="N33" s="160"/>
      <c r="O33" s="160"/>
      <c r="P33" s="160"/>
      <c r="Q33" s="163" t="e">
        <f>P33/$F$4</f>
        <v>#DIV/0!</v>
      </c>
      <c r="R33" s="160"/>
      <c r="S33" s="160"/>
      <c r="AE33" s="160">
        <f>SUM(AE34:AE36)</f>
        <v>0</v>
      </c>
    </row>
    <row r="34" s="148" customFormat="1" ht="28" customHeight="1" spans="1:19">
      <c r="A34" s="160">
        <v>2</v>
      </c>
      <c r="B34" s="166" t="s">
        <v>91</v>
      </c>
      <c r="C34" s="160"/>
      <c r="D34" s="160"/>
      <c r="E34" s="160"/>
      <c r="F34" s="160"/>
      <c r="G34" s="163"/>
      <c r="H34" s="160"/>
      <c r="I34" s="160"/>
      <c r="J34" s="181"/>
      <c r="K34" s="160">
        <v>1</v>
      </c>
      <c r="L34" s="183" t="s">
        <v>92</v>
      </c>
      <c r="M34" s="160"/>
      <c r="N34" s="160"/>
      <c r="O34" s="160" t="s">
        <v>93</v>
      </c>
      <c r="P34" s="160"/>
      <c r="Q34" s="163" t="e">
        <f>P34/$F$4</f>
        <v>#DIV/0!</v>
      </c>
      <c r="R34" s="160"/>
      <c r="S34" s="160"/>
    </row>
    <row r="35" s="148" customFormat="1" ht="28" customHeight="1" spans="1:19">
      <c r="A35" s="160">
        <v>3</v>
      </c>
      <c r="B35" s="166" t="s">
        <v>94</v>
      </c>
      <c r="C35" s="160"/>
      <c r="D35" s="160"/>
      <c r="E35" s="160"/>
      <c r="F35" s="160"/>
      <c r="G35" s="163"/>
      <c r="H35" s="160"/>
      <c r="I35" s="160"/>
      <c r="J35" s="181"/>
      <c r="K35" s="160">
        <v>2</v>
      </c>
      <c r="L35" s="183" t="s">
        <v>95</v>
      </c>
      <c r="M35" s="160"/>
      <c r="N35" s="160"/>
      <c r="O35" s="160"/>
      <c r="P35" s="160"/>
      <c r="Q35" s="163"/>
      <c r="R35" s="160"/>
      <c r="S35" s="160"/>
    </row>
    <row r="36" s="148" customFormat="1" ht="28" customHeight="1" spans="1:19">
      <c r="A36" s="160">
        <v>4</v>
      </c>
      <c r="B36" s="166" t="s">
        <v>96</v>
      </c>
      <c r="C36" s="160"/>
      <c r="D36" s="160"/>
      <c r="E36" s="160"/>
      <c r="F36" s="160"/>
      <c r="G36" s="163"/>
      <c r="H36" s="160"/>
      <c r="I36" s="160"/>
      <c r="J36" s="181"/>
      <c r="K36" s="160">
        <v>3</v>
      </c>
      <c r="L36" s="183" t="s">
        <v>97</v>
      </c>
      <c r="M36" s="160"/>
      <c r="N36" s="160"/>
      <c r="O36" s="160"/>
      <c r="P36" s="160"/>
      <c r="Q36" s="163"/>
      <c r="R36" s="160"/>
      <c r="S36" s="160"/>
    </row>
    <row r="37" s="148" customFormat="1" ht="28" customHeight="1" spans="1:31">
      <c r="A37" s="160" t="s">
        <v>98</v>
      </c>
      <c r="B37" s="166" t="s">
        <v>99</v>
      </c>
      <c r="C37" s="162"/>
      <c r="D37" s="162"/>
      <c r="E37" s="160"/>
      <c r="F37" s="162"/>
      <c r="G37" s="163" t="e">
        <f>F37/$F$4</f>
        <v>#DIV/0!</v>
      </c>
      <c r="H37" s="160"/>
      <c r="I37" s="160"/>
      <c r="J37" s="181"/>
      <c r="K37" s="160" t="s">
        <v>56</v>
      </c>
      <c r="L37" s="183" t="s">
        <v>100</v>
      </c>
      <c r="M37" s="160"/>
      <c r="N37" s="160"/>
      <c r="O37" s="160"/>
      <c r="P37" s="160"/>
      <c r="Q37" s="163"/>
      <c r="R37" s="160"/>
      <c r="S37" s="160"/>
      <c r="U37" s="162">
        <f>SUM(U38:U41)</f>
        <v>0</v>
      </c>
      <c r="AE37" s="160">
        <f>SUM(AE38:AE43)</f>
        <v>0</v>
      </c>
    </row>
    <row r="38" s="148" customFormat="1" ht="28" customHeight="1" spans="1:19">
      <c r="A38" s="160">
        <v>1</v>
      </c>
      <c r="B38" s="166" t="s">
        <v>101</v>
      </c>
      <c r="C38" s="160"/>
      <c r="D38" s="160"/>
      <c r="E38" s="160" t="s">
        <v>102</v>
      </c>
      <c r="F38" s="160"/>
      <c r="G38" s="163" t="e">
        <f>F38/$F$4</f>
        <v>#DIV/0!</v>
      </c>
      <c r="H38" s="160"/>
      <c r="I38" s="160"/>
      <c r="J38" s="181"/>
      <c r="K38" s="160">
        <v>1</v>
      </c>
      <c r="L38" s="183" t="s">
        <v>103</v>
      </c>
      <c r="M38" s="160"/>
      <c r="N38" s="160"/>
      <c r="O38" s="160"/>
      <c r="P38" s="160"/>
      <c r="Q38" s="163"/>
      <c r="R38" s="160"/>
      <c r="S38" s="160"/>
    </row>
    <row r="39" s="148" customFormat="1" ht="28" customHeight="1" spans="1:19">
      <c r="A39" s="160">
        <v>2</v>
      </c>
      <c r="B39" s="166" t="s">
        <v>104</v>
      </c>
      <c r="C39" s="160"/>
      <c r="D39" s="160"/>
      <c r="E39" s="160" t="s">
        <v>105</v>
      </c>
      <c r="F39" s="160"/>
      <c r="G39" s="163" t="e">
        <f>F39/$F$4</f>
        <v>#DIV/0!</v>
      </c>
      <c r="H39" s="160"/>
      <c r="I39" s="160"/>
      <c r="J39" s="181"/>
      <c r="K39" s="160">
        <v>2</v>
      </c>
      <c r="L39" s="183" t="s">
        <v>106</v>
      </c>
      <c r="M39" s="160"/>
      <c r="N39" s="160"/>
      <c r="O39" s="160"/>
      <c r="P39" s="160"/>
      <c r="Q39" s="163"/>
      <c r="R39" s="160"/>
      <c r="S39" s="160"/>
    </row>
    <row r="40" s="148" customFormat="1" ht="28" customHeight="1" spans="1:19">
      <c r="A40" s="160">
        <v>3</v>
      </c>
      <c r="B40" s="166" t="s">
        <v>107</v>
      </c>
      <c r="C40" s="160"/>
      <c r="D40" s="160"/>
      <c r="E40" s="160"/>
      <c r="F40" s="160"/>
      <c r="G40" s="163"/>
      <c r="H40" s="160"/>
      <c r="I40" s="160"/>
      <c r="J40" s="181"/>
      <c r="K40" s="160">
        <v>3</v>
      </c>
      <c r="L40" s="183" t="s">
        <v>108</v>
      </c>
      <c r="M40" s="160"/>
      <c r="N40" s="160"/>
      <c r="O40" s="160"/>
      <c r="P40" s="160"/>
      <c r="Q40" s="163"/>
      <c r="R40" s="160"/>
      <c r="S40" s="160"/>
    </row>
    <row r="41" s="148" customFormat="1" ht="28" customHeight="1" spans="1:19">
      <c r="A41" s="160">
        <v>4</v>
      </c>
      <c r="B41" s="166" t="s">
        <v>109</v>
      </c>
      <c r="C41" s="160"/>
      <c r="D41" s="160"/>
      <c r="E41" s="160"/>
      <c r="F41" s="160"/>
      <c r="G41" s="163"/>
      <c r="H41" s="160"/>
      <c r="I41" s="160"/>
      <c r="J41" s="181"/>
      <c r="K41" s="160">
        <v>4</v>
      </c>
      <c r="L41" s="183" t="s">
        <v>110</v>
      </c>
      <c r="M41" s="160"/>
      <c r="N41" s="160"/>
      <c r="O41" s="160"/>
      <c r="P41" s="160"/>
      <c r="Q41" s="163"/>
      <c r="R41" s="160"/>
      <c r="S41" s="160"/>
    </row>
    <row r="42" s="148" customFormat="1" ht="28" customHeight="1" spans="1:21">
      <c r="A42" s="160" t="s">
        <v>111</v>
      </c>
      <c r="B42" s="166" t="s">
        <v>99</v>
      </c>
      <c r="C42" s="162"/>
      <c r="D42" s="162"/>
      <c r="E42" s="160"/>
      <c r="F42" s="162"/>
      <c r="G42" s="163"/>
      <c r="H42" s="160"/>
      <c r="I42" s="160"/>
      <c r="J42" s="181"/>
      <c r="K42" s="160">
        <v>5</v>
      </c>
      <c r="L42" s="183" t="s">
        <v>112</v>
      </c>
      <c r="M42" s="160"/>
      <c r="N42" s="160"/>
      <c r="O42" s="160"/>
      <c r="P42" s="160"/>
      <c r="Q42" s="163"/>
      <c r="R42" s="160"/>
      <c r="S42" s="160"/>
      <c r="U42" s="162">
        <f>SUM(U43:U44)</f>
        <v>0</v>
      </c>
    </row>
    <row r="43" s="148" customFormat="1" ht="28" customHeight="1" spans="1:19">
      <c r="A43" s="160">
        <v>1</v>
      </c>
      <c r="B43" s="166" t="s">
        <v>113</v>
      </c>
      <c r="C43" s="160"/>
      <c r="D43" s="160"/>
      <c r="E43" s="160"/>
      <c r="F43" s="160"/>
      <c r="G43" s="163"/>
      <c r="H43" s="160"/>
      <c r="I43" s="160"/>
      <c r="J43" s="181"/>
      <c r="K43" s="160">
        <v>6</v>
      </c>
      <c r="L43" s="183" t="s">
        <v>114</v>
      </c>
      <c r="M43" s="160"/>
      <c r="N43" s="160"/>
      <c r="O43" s="160"/>
      <c r="P43" s="160"/>
      <c r="Q43" s="163"/>
      <c r="R43" s="160"/>
      <c r="S43" s="160"/>
    </row>
    <row r="44" s="148" customFormat="1" ht="28" customHeight="1" spans="1:31">
      <c r="A44" s="160">
        <v>2</v>
      </c>
      <c r="B44" s="166" t="s">
        <v>115</v>
      </c>
      <c r="C44" s="160"/>
      <c r="D44" s="160"/>
      <c r="E44" s="160"/>
      <c r="F44" s="160"/>
      <c r="G44" s="163"/>
      <c r="H44" s="160"/>
      <c r="I44" s="160"/>
      <c r="J44" s="181"/>
      <c r="K44" s="160" t="s">
        <v>86</v>
      </c>
      <c r="L44" s="183" t="s">
        <v>116</v>
      </c>
      <c r="M44" s="160"/>
      <c r="N44" s="160"/>
      <c r="O44" s="160"/>
      <c r="P44" s="160"/>
      <c r="Q44" s="163"/>
      <c r="R44" s="160"/>
      <c r="S44" s="160"/>
      <c r="AE44" s="160">
        <f>SUM(AE45:AE49)</f>
        <v>0</v>
      </c>
    </row>
    <row r="45" s="148" customFormat="1" ht="28" customHeight="1" spans="1:21">
      <c r="A45" s="160" t="s">
        <v>117</v>
      </c>
      <c r="B45" s="166" t="s">
        <v>118</v>
      </c>
      <c r="C45" s="162"/>
      <c r="D45" s="162"/>
      <c r="E45" s="160"/>
      <c r="F45" s="162"/>
      <c r="G45" s="163" t="e">
        <f>F45/$F$4</f>
        <v>#DIV/0!</v>
      </c>
      <c r="H45" s="160"/>
      <c r="I45" s="160"/>
      <c r="J45" s="181"/>
      <c r="K45" s="160">
        <v>1</v>
      </c>
      <c r="L45" s="183" t="s">
        <v>119</v>
      </c>
      <c r="M45" s="160"/>
      <c r="N45" s="160"/>
      <c r="O45" s="160"/>
      <c r="P45" s="160"/>
      <c r="Q45" s="163"/>
      <c r="R45" s="160"/>
      <c r="S45" s="160"/>
      <c r="U45" s="162">
        <f>U46+U49+U53+U56+U60</f>
        <v>0</v>
      </c>
    </row>
    <row r="46" s="148" customFormat="1" ht="28" customHeight="1" spans="1:21">
      <c r="A46" s="160" t="s">
        <v>13</v>
      </c>
      <c r="B46" s="166" t="s">
        <v>120</v>
      </c>
      <c r="C46" s="162"/>
      <c r="D46" s="162"/>
      <c r="E46" s="160"/>
      <c r="F46" s="162"/>
      <c r="G46" s="163"/>
      <c r="H46" s="160"/>
      <c r="I46" s="160"/>
      <c r="J46" s="181"/>
      <c r="K46" s="160">
        <v>2</v>
      </c>
      <c r="L46" s="183" t="s">
        <v>121</v>
      </c>
      <c r="M46" s="160"/>
      <c r="N46" s="160"/>
      <c r="O46" s="160"/>
      <c r="P46" s="160"/>
      <c r="Q46" s="163"/>
      <c r="R46" s="160"/>
      <c r="S46" s="160"/>
      <c r="U46" s="162">
        <f>SUM(U47:U48)</f>
        <v>0</v>
      </c>
    </row>
    <row r="47" s="148" customFormat="1" ht="28" customHeight="1" spans="1:19">
      <c r="A47" s="160">
        <v>1</v>
      </c>
      <c r="B47" s="166" t="s">
        <v>122</v>
      </c>
      <c r="C47" s="160"/>
      <c r="D47" s="160"/>
      <c r="E47" s="160"/>
      <c r="F47" s="160"/>
      <c r="G47" s="163"/>
      <c r="H47" s="160"/>
      <c r="I47" s="160"/>
      <c r="J47" s="181"/>
      <c r="K47" s="160">
        <v>3</v>
      </c>
      <c r="L47" s="183" t="s">
        <v>123</v>
      </c>
      <c r="M47" s="160"/>
      <c r="N47" s="160"/>
      <c r="O47" s="160"/>
      <c r="P47" s="160"/>
      <c r="Q47" s="163"/>
      <c r="R47" s="160"/>
      <c r="S47" s="160"/>
    </row>
    <row r="48" s="148" customFormat="1" ht="28" customHeight="1" spans="1:19">
      <c r="A48" s="160">
        <v>2</v>
      </c>
      <c r="B48" s="166" t="s">
        <v>124</v>
      </c>
      <c r="C48" s="160"/>
      <c r="D48" s="160"/>
      <c r="E48" s="160"/>
      <c r="F48" s="160"/>
      <c r="G48" s="163"/>
      <c r="H48" s="160"/>
      <c r="I48" s="160"/>
      <c r="J48" s="181"/>
      <c r="K48" s="160">
        <v>4</v>
      </c>
      <c r="L48" s="183" t="s">
        <v>125</v>
      </c>
      <c r="M48" s="160"/>
      <c r="N48" s="160"/>
      <c r="O48" s="160"/>
      <c r="P48" s="160"/>
      <c r="Q48" s="163"/>
      <c r="R48" s="160"/>
      <c r="S48" s="160"/>
    </row>
    <row r="49" s="148" customFormat="1" ht="28" customHeight="1" spans="1:21">
      <c r="A49" s="160" t="s">
        <v>42</v>
      </c>
      <c r="B49" s="166" t="s">
        <v>126</v>
      </c>
      <c r="C49" s="162"/>
      <c r="D49" s="162"/>
      <c r="E49" s="160"/>
      <c r="F49" s="162"/>
      <c r="G49" s="163" t="e">
        <f>F49/$F$4</f>
        <v>#DIV/0!</v>
      </c>
      <c r="H49" s="160"/>
      <c r="I49" s="160"/>
      <c r="J49" s="181"/>
      <c r="K49" s="160">
        <v>5</v>
      </c>
      <c r="L49" s="183" t="s">
        <v>127</v>
      </c>
      <c r="M49" s="160"/>
      <c r="N49" s="160"/>
      <c r="O49" s="160"/>
      <c r="P49" s="160"/>
      <c r="Q49" s="163"/>
      <c r="R49" s="160"/>
      <c r="S49" s="160"/>
      <c r="U49" s="162">
        <f>SUM(U50:U52)</f>
        <v>0</v>
      </c>
    </row>
    <row r="50" s="148" customFormat="1" ht="28" customHeight="1" spans="1:31">
      <c r="A50" s="160">
        <v>1</v>
      </c>
      <c r="B50" s="168" t="s">
        <v>128</v>
      </c>
      <c r="C50" s="160"/>
      <c r="D50" s="160"/>
      <c r="E50" s="160" t="s">
        <v>63</v>
      </c>
      <c r="F50" s="160"/>
      <c r="G50" s="163" t="e">
        <f>F50/$F$4</f>
        <v>#DIV/0!</v>
      </c>
      <c r="H50" s="160"/>
      <c r="I50" s="160"/>
      <c r="J50" s="181"/>
      <c r="K50" s="160" t="s">
        <v>129</v>
      </c>
      <c r="L50" s="183" t="s">
        <v>130</v>
      </c>
      <c r="M50" s="160"/>
      <c r="N50" s="160"/>
      <c r="O50" s="185"/>
      <c r="P50" s="160"/>
      <c r="Q50" s="190" t="e">
        <f>P50/$F$4</f>
        <v>#DIV/0!</v>
      </c>
      <c r="R50" s="191"/>
      <c r="S50" s="191"/>
      <c r="AE50" s="160">
        <f>AE51+AE54</f>
        <v>0</v>
      </c>
    </row>
    <row r="51" s="148" customFormat="1" ht="28" customHeight="1" spans="1:31">
      <c r="A51" s="160">
        <v>2</v>
      </c>
      <c r="B51" s="166" t="s">
        <v>131</v>
      </c>
      <c r="C51" s="160"/>
      <c r="D51" s="160"/>
      <c r="E51" s="160"/>
      <c r="F51" s="160"/>
      <c r="G51" s="163"/>
      <c r="H51" s="160"/>
      <c r="I51" s="160"/>
      <c r="J51" s="181"/>
      <c r="K51" s="160" t="s">
        <v>13</v>
      </c>
      <c r="L51" s="183" t="s">
        <v>132</v>
      </c>
      <c r="M51" s="160"/>
      <c r="N51" s="160"/>
      <c r="O51" s="185"/>
      <c r="P51" s="160"/>
      <c r="Q51" s="190" t="e">
        <f>P51/$F$4</f>
        <v>#DIV/0!</v>
      </c>
      <c r="R51" s="191"/>
      <c r="S51" s="191"/>
      <c r="AE51" s="160">
        <f>SUM(AE52:AE53)</f>
        <v>0</v>
      </c>
    </row>
    <row r="52" s="148" customFormat="1" ht="28" customHeight="1" spans="1:19">
      <c r="A52" s="160">
        <v>3</v>
      </c>
      <c r="B52" s="166" t="s">
        <v>133</v>
      </c>
      <c r="C52" s="160"/>
      <c r="D52" s="160"/>
      <c r="E52" s="160"/>
      <c r="F52" s="160"/>
      <c r="G52" s="163"/>
      <c r="H52" s="160"/>
      <c r="I52" s="160"/>
      <c r="J52" s="181"/>
      <c r="K52" s="160">
        <v>1</v>
      </c>
      <c r="L52" s="183" t="s">
        <v>134</v>
      </c>
      <c r="M52" s="185"/>
      <c r="N52" s="185"/>
      <c r="O52" s="185" t="s">
        <v>28</v>
      </c>
      <c r="P52" s="185"/>
      <c r="Q52" s="190" t="e">
        <f>P52/$F$4</f>
        <v>#DIV/0!</v>
      </c>
      <c r="R52" s="191"/>
      <c r="S52" s="191"/>
    </row>
    <row r="53" s="148" customFormat="1" ht="28" customHeight="1" spans="1:21">
      <c r="A53" s="169" t="s">
        <v>56</v>
      </c>
      <c r="B53" s="170" t="s">
        <v>135</v>
      </c>
      <c r="C53" s="162"/>
      <c r="D53" s="162"/>
      <c r="E53" s="169"/>
      <c r="F53" s="162"/>
      <c r="G53" s="171"/>
      <c r="H53" s="169"/>
      <c r="I53" s="169"/>
      <c r="J53" s="181"/>
      <c r="K53" s="160">
        <v>2</v>
      </c>
      <c r="L53" s="183" t="s">
        <v>136</v>
      </c>
      <c r="M53" s="160"/>
      <c r="N53" s="160"/>
      <c r="O53" s="160"/>
      <c r="P53" s="160"/>
      <c r="Q53" s="163"/>
      <c r="R53" s="160"/>
      <c r="S53" s="160"/>
      <c r="U53" s="162">
        <f>SUM(U54:U55)</f>
        <v>0</v>
      </c>
    </row>
    <row r="54" s="148" customFormat="1" ht="28" customHeight="1" spans="1:31">
      <c r="A54" s="160">
        <v>1</v>
      </c>
      <c r="B54" s="166" t="s">
        <v>137</v>
      </c>
      <c r="C54" s="160"/>
      <c r="D54" s="160"/>
      <c r="E54" s="160"/>
      <c r="F54" s="160"/>
      <c r="G54" s="163"/>
      <c r="H54" s="160"/>
      <c r="I54" s="160"/>
      <c r="J54" s="160"/>
      <c r="K54" s="169" t="s">
        <v>42</v>
      </c>
      <c r="L54" s="186" t="s">
        <v>138</v>
      </c>
      <c r="M54" s="160"/>
      <c r="N54" s="160"/>
      <c r="O54" s="169"/>
      <c r="P54" s="160"/>
      <c r="Q54" s="171"/>
      <c r="R54" s="169"/>
      <c r="S54" s="169"/>
      <c r="AE54" s="160">
        <f>SUM(AE55:AE58)</f>
        <v>0</v>
      </c>
    </row>
    <row r="55" s="148" customFormat="1" ht="28" customHeight="1" spans="1:19">
      <c r="A55" s="160">
        <v>2</v>
      </c>
      <c r="B55" s="166" t="s">
        <v>139</v>
      </c>
      <c r="C55" s="160"/>
      <c r="D55" s="160"/>
      <c r="E55" s="160"/>
      <c r="F55" s="160"/>
      <c r="G55" s="163"/>
      <c r="H55" s="160"/>
      <c r="I55" s="160"/>
      <c r="J55" s="160"/>
      <c r="K55" s="160">
        <v>1</v>
      </c>
      <c r="L55" s="183" t="s">
        <v>140</v>
      </c>
      <c r="M55" s="160"/>
      <c r="N55" s="160"/>
      <c r="O55" s="160"/>
      <c r="P55" s="160"/>
      <c r="Q55" s="163"/>
      <c r="R55" s="160"/>
      <c r="S55" s="160"/>
    </row>
    <row r="56" s="149" customFormat="1" ht="28" customHeight="1" spans="1:21">
      <c r="A56" s="164" t="s">
        <v>86</v>
      </c>
      <c r="B56" s="166" t="s">
        <v>141</v>
      </c>
      <c r="C56" s="172"/>
      <c r="D56" s="172"/>
      <c r="E56" s="164"/>
      <c r="F56" s="172"/>
      <c r="G56" s="163"/>
      <c r="H56" s="164"/>
      <c r="I56" s="164"/>
      <c r="J56" s="164"/>
      <c r="K56" s="160">
        <v>2</v>
      </c>
      <c r="L56" s="183" t="s">
        <v>142</v>
      </c>
      <c r="M56" s="160"/>
      <c r="N56" s="160"/>
      <c r="O56" s="160"/>
      <c r="P56" s="160"/>
      <c r="Q56" s="163"/>
      <c r="R56" s="160"/>
      <c r="S56" s="160"/>
      <c r="U56" s="172">
        <f>SUM(U57:U59)</f>
        <v>0</v>
      </c>
    </row>
    <row r="57" s="149" customFormat="1" ht="28" customHeight="1" spans="1:19">
      <c r="A57" s="164">
        <v>1</v>
      </c>
      <c r="B57" s="166" t="s">
        <v>143</v>
      </c>
      <c r="C57" s="164"/>
      <c r="D57" s="164"/>
      <c r="E57" s="164"/>
      <c r="F57" s="164"/>
      <c r="G57" s="163"/>
      <c r="H57" s="164"/>
      <c r="I57" s="164"/>
      <c r="J57" s="164"/>
      <c r="K57" s="160">
        <v>3</v>
      </c>
      <c r="L57" s="183" t="s">
        <v>144</v>
      </c>
      <c r="M57" s="164"/>
      <c r="N57" s="164"/>
      <c r="O57" s="164"/>
      <c r="P57" s="164"/>
      <c r="Q57" s="163"/>
      <c r="R57" s="164"/>
      <c r="S57" s="164"/>
    </row>
    <row r="58" s="149" customFormat="1" ht="28" customHeight="1" spans="1:19">
      <c r="A58" s="164">
        <v>2</v>
      </c>
      <c r="B58" s="166" t="s">
        <v>145</v>
      </c>
      <c r="C58" s="164"/>
      <c r="D58" s="164"/>
      <c r="E58" s="164"/>
      <c r="F58" s="164"/>
      <c r="G58" s="163"/>
      <c r="H58" s="164"/>
      <c r="I58" s="164"/>
      <c r="J58" s="164"/>
      <c r="K58" s="160">
        <v>4</v>
      </c>
      <c r="L58" s="183" t="s">
        <v>146</v>
      </c>
      <c r="M58" s="164"/>
      <c r="N58" s="164"/>
      <c r="O58" s="164"/>
      <c r="P58" s="164"/>
      <c r="Q58" s="163"/>
      <c r="R58" s="164"/>
      <c r="S58" s="164"/>
    </row>
    <row r="59" s="149" customFormat="1" ht="28" customHeight="1" spans="1:19">
      <c r="A59" s="164">
        <v>3</v>
      </c>
      <c r="B59" s="166" t="s">
        <v>147</v>
      </c>
      <c r="C59" s="164"/>
      <c r="D59" s="164"/>
      <c r="E59" s="164"/>
      <c r="F59" s="164"/>
      <c r="G59" s="163"/>
      <c r="H59" s="164"/>
      <c r="I59" s="164"/>
      <c r="J59" s="164"/>
      <c r="K59" s="164" t="s">
        <v>148</v>
      </c>
      <c r="L59" s="183" t="s">
        <v>149</v>
      </c>
      <c r="M59" s="164"/>
      <c r="N59" s="164"/>
      <c r="O59" s="164" t="s">
        <v>28</v>
      </c>
      <c r="P59" s="164"/>
      <c r="Q59" s="163" t="e">
        <f>P59/$F$4</f>
        <v>#DIV/0!</v>
      </c>
      <c r="R59" s="164"/>
      <c r="S59" s="164"/>
    </row>
    <row r="60" s="149" customFormat="1" ht="28" customHeight="1" spans="1:31">
      <c r="A60" s="164" t="s">
        <v>150</v>
      </c>
      <c r="B60" s="166" t="s">
        <v>151</v>
      </c>
      <c r="C60" s="164"/>
      <c r="D60" s="164"/>
      <c r="E60" s="164" t="s">
        <v>93</v>
      </c>
      <c r="F60" s="164"/>
      <c r="G60" s="163" t="e">
        <f>F60/$F$4</f>
        <v>#DIV/0!</v>
      </c>
      <c r="H60" s="164"/>
      <c r="I60" s="164"/>
      <c r="J60" s="164"/>
      <c r="K60" s="164" t="s">
        <v>152</v>
      </c>
      <c r="L60" s="183" t="s">
        <v>115</v>
      </c>
      <c r="M60" s="164"/>
      <c r="N60" s="164"/>
      <c r="O60" s="164"/>
      <c r="P60" s="164"/>
      <c r="Q60" s="163" t="e">
        <f>P60/$F$4</f>
        <v>#DIV/0!</v>
      </c>
      <c r="R60" s="164"/>
      <c r="S60" s="164"/>
      <c r="AE60" s="164">
        <f>SUM(AE61:AE62)</f>
        <v>0</v>
      </c>
    </row>
    <row r="61" s="149" customFormat="1" ht="28" customHeight="1" spans="1:21">
      <c r="A61" s="164" t="s">
        <v>153</v>
      </c>
      <c r="B61" s="166" t="s">
        <v>154</v>
      </c>
      <c r="C61" s="172"/>
      <c r="D61" s="172"/>
      <c r="E61" s="164"/>
      <c r="F61" s="172"/>
      <c r="G61" s="163" t="e">
        <f>F61/$F$4</f>
        <v>#DIV/0!</v>
      </c>
      <c r="H61" s="164"/>
      <c r="I61" s="164"/>
      <c r="J61" s="164"/>
      <c r="K61" s="164">
        <v>1</v>
      </c>
      <c r="L61" s="183" t="s">
        <v>155</v>
      </c>
      <c r="M61" s="164"/>
      <c r="N61" s="164"/>
      <c r="O61" s="164"/>
      <c r="P61" s="164"/>
      <c r="Q61" s="163"/>
      <c r="R61" s="164"/>
      <c r="S61" s="164"/>
      <c r="U61" s="172">
        <f>AE4+AE14+AE19</f>
        <v>0</v>
      </c>
    </row>
    <row r="62" s="150" customFormat="1" spans="1:19">
      <c r="A62" s="173"/>
      <c r="C62" s="173"/>
      <c r="D62" s="173"/>
      <c r="E62" s="173"/>
      <c r="F62" s="173"/>
      <c r="G62" s="173"/>
      <c r="H62" s="173"/>
      <c r="I62" s="173"/>
      <c r="J62" s="173"/>
      <c r="K62" s="164">
        <v>2</v>
      </c>
      <c r="L62" s="183" t="s">
        <v>156</v>
      </c>
      <c r="M62" s="164"/>
      <c r="N62" s="164"/>
      <c r="O62" s="164" t="s">
        <v>102</v>
      </c>
      <c r="P62" s="164"/>
      <c r="Q62" s="163" t="e">
        <f>P62/$F$4</f>
        <v>#DIV/0!</v>
      </c>
      <c r="R62" s="164"/>
      <c r="S62" s="164"/>
    </row>
  </sheetData>
  <autoFilter ref="A3:S62">
    <extLst/>
  </autoFilter>
  <mergeCells count="13">
    <mergeCell ref="A1:S1"/>
    <mergeCell ref="D2:E2"/>
    <mergeCell ref="F2:G2"/>
    <mergeCell ref="H2:I2"/>
    <mergeCell ref="N2:O2"/>
    <mergeCell ref="P2:Q2"/>
    <mergeCell ref="R2:S2"/>
    <mergeCell ref="A2:A3"/>
    <mergeCell ref="B2:B3"/>
    <mergeCell ref="C2:C3"/>
    <mergeCell ref="K2:K3"/>
    <mergeCell ref="L2:L3"/>
    <mergeCell ref="M2:M3"/>
  </mergeCells>
  <pageMargins left="0.432638888888889" right="0.314583333333333" top="0.156944444444444" bottom="0.196527777777778" header="0.5" footer="0.118055555555556"/>
  <pageSetup paperSize="8" scale="6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3"/>
  <sheetViews>
    <sheetView tabSelected="1" zoomScale="40" zoomScaleNormal="40" topLeftCell="A7" workbookViewId="0">
      <selection activeCell="H25" sqref="H25"/>
    </sheetView>
  </sheetViews>
  <sheetFormatPr defaultColWidth="8.89166666666667" defaultRowHeight="13.5"/>
  <cols>
    <col min="1" max="1" width="10.225" style="99" customWidth="1"/>
    <col min="2" max="2" width="15.3166666666667" style="100" customWidth="1"/>
    <col min="3" max="3" width="11.8083333333333" style="99" customWidth="1"/>
    <col min="4" max="4" width="43.4416666666667" style="100" customWidth="1"/>
    <col min="5" max="5" width="18.4083333333333" style="99" customWidth="1"/>
    <col min="6" max="6" width="19.775" style="100" customWidth="1"/>
    <col min="7" max="7" width="38.7583333333333" style="100" customWidth="1"/>
    <col min="8" max="8" width="128.5" style="100" customWidth="1"/>
    <col min="9" max="9" width="11.8833333333333" style="99" customWidth="1"/>
    <col min="10" max="13" width="9.63333333333333" style="99" customWidth="1"/>
    <col min="14" max="14" width="15.225" style="99" customWidth="1"/>
    <col min="15" max="16" width="9.63333333333333" style="99" customWidth="1"/>
    <col min="17" max="17" width="12.7583333333333" style="99" customWidth="1"/>
    <col min="18" max="18" width="19.0666666666667" style="99" customWidth="1"/>
    <col min="19" max="19" width="15.9083333333333" style="100" customWidth="1"/>
    <col min="20" max="20" width="19.2583333333333" style="100" customWidth="1"/>
    <col min="21" max="21" width="15.3083333333333" style="100" customWidth="1"/>
    <col min="22" max="22" width="16.2583333333333" style="100" customWidth="1"/>
    <col min="23" max="23" width="12.2666666666667" style="100" customWidth="1"/>
    <col min="24" max="24" width="18.2583333333333" style="99" customWidth="1"/>
    <col min="25" max="25" width="50.4583333333333" style="100" customWidth="1"/>
    <col min="26" max="26" width="49.9916666666667" style="100" customWidth="1"/>
    <col min="27" max="16384" width="8.89166666666667" style="101"/>
  </cols>
  <sheetData>
    <row r="1" s="89" customFormat="1" ht="39" customHeight="1" spans="1:26">
      <c r="A1" s="102"/>
      <c r="B1" s="103"/>
      <c r="C1" s="102"/>
      <c r="D1" s="103"/>
      <c r="F1" s="104"/>
      <c r="G1" s="104"/>
      <c r="H1" s="103" t="s">
        <v>157</v>
      </c>
      <c r="I1" s="102" t="s">
        <v>157</v>
      </c>
      <c r="J1" s="102" t="s">
        <v>157</v>
      </c>
      <c r="S1" s="104"/>
      <c r="T1" s="104"/>
      <c r="U1" s="104"/>
      <c r="V1" s="104"/>
      <c r="W1" s="104"/>
      <c r="X1" s="134"/>
      <c r="Y1" s="104"/>
      <c r="Z1" s="104"/>
    </row>
    <row r="2" s="90" customFormat="1" ht="63" customHeight="1" spans="1:26">
      <c r="A2" s="105" t="s">
        <v>158</v>
      </c>
      <c r="B2" s="106"/>
      <c r="C2" s="105"/>
      <c r="D2" s="106"/>
      <c r="E2" s="105"/>
      <c r="F2" s="106"/>
      <c r="G2" s="106"/>
      <c r="H2" s="106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6"/>
      <c r="T2" s="106"/>
      <c r="U2" s="106"/>
      <c r="V2" s="106"/>
      <c r="W2" s="106"/>
      <c r="X2" s="105"/>
      <c r="Y2" s="106"/>
      <c r="Z2" s="106"/>
    </row>
    <row r="3" s="91" customFormat="1" ht="70" customHeight="1" spans="1:26">
      <c r="A3" s="107" t="s">
        <v>1</v>
      </c>
      <c r="B3" s="107" t="s">
        <v>159</v>
      </c>
      <c r="C3" s="107" t="s">
        <v>160</v>
      </c>
      <c r="D3" s="107" t="s">
        <v>161</v>
      </c>
      <c r="E3" s="107" t="s">
        <v>162</v>
      </c>
      <c r="F3" s="107" t="s">
        <v>163</v>
      </c>
      <c r="G3" s="107" t="s">
        <v>164</v>
      </c>
      <c r="H3" s="107" t="s">
        <v>165</v>
      </c>
      <c r="I3" s="107" t="s">
        <v>166</v>
      </c>
      <c r="J3" s="107"/>
      <c r="K3" s="107"/>
      <c r="L3" s="107"/>
      <c r="M3" s="107"/>
      <c r="N3" s="107"/>
      <c r="O3" s="107"/>
      <c r="P3" s="107"/>
      <c r="Q3" s="135" t="s">
        <v>167</v>
      </c>
      <c r="R3" s="136"/>
      <c r="S3" s="135" t="s">
        <v>168</v>
      </c>
      <c r="T3" s="137"/>
      <c r="U3" s="137"/>
      <c r="V3" s="137"/>
      <c r="W3" s="136"/>
      <c r="X3" s="138" t="s">
        <v>169</v>
      </c>
      <c r="Y3" s="107" t="s">
        <v>170</v>
      </c>
      <c r="Z3" s="107" t="s">
        <v>171</v>
      </c>
    </row>
    <row r="4" s="91" customFormat="1" ht="46" customHeight="1" spans="1:26">
      <c r="A4" s="107"/>
      <c r="B4" s="107"/>
      <c r="C4" s="107"/>
      <c r="D4" s="107"/>
      <c r="E4" s="107"/>
      <c r="F4" s="107"/>
      <c r="G4" s="107"/>
      <c r="H4" s="107"/>
      <c r="I4" s="107" t="s">
        <v>172</v>
      </c>
      <c r="J4" s="107" t="s">
        <v>173</v>
      </c>
      <c r="K4" s="107" t="s">
        <v>174</v>
      </c>
      <c r="L4" s="107" t="s">
        <v>175</v>
      </c>
      <c r="M4" s="107" t="s">
        <v>176</v>
      </c>
      <c r="N4" s="107" t="s">
        <v>177</v>
      </c>
      <c r="O4" s="107" t="s">
        <v>178</v>
      </c>
      <c r="P4" s="107" t="s">
        <v>179</v>
      </c>
      <c r="Q4" s="139" t="s">
        <v>180</v>
      </c>
      <c r="R4" s="139" t="s">
        <v>181</v>
      </c>
      <c r="S4" s="139" t="s">
        <v>182</v>
      </c>
      <c r="T4" s="139" t="s">
        <v>183</v>
      </c>
      <c r="U4" s="139" t="s">
        <v>184</v>
      </c>
      <c r="V4" s="139" t="s">
        <v>185</v>
      </c>
      <c r="W4" s="139" t="s">
        <v>186</v>
      </c>
      <c r="X4" s="138"/>
      <c r="Y4" s="107"/>
      <c r="Z4" s="107"/>
    </row>
    <row r="5" s="91" customFormat="1" ht="118" customHeight="1" spans="1:2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40"/>
      <c r="R5" s="140"/>
      <c r="S5" s="140"/>
      <c r="T5" s="140"/>
      <c r="U5" s="140"/>
      <c r="V5" s="140"/>
      <c r="W5" s="140"/>
      <c r="X5" s="138"/>
      <c r="Y5" s="107"/>
      <c r="Z5" s="107"/>
    </row>
    <row r="6" s="92" customFormat="1" ht="30" customHeight="1" spans="1:26">
      <c r="A6" s="108" t="s">
        <v>11</v>
      </c>
      <c r="B6" s="108"/>
      <c r="C6" s="108"/>
      <c r="D6" s="108"/>
      <c r="E6" s="108"/>
      <c r="F6" s="108"/>
      <c r="G6" s="108"/>
      <c r="H6" s="108"/>
      <c r="I6" s="131">
        <f>I7</f>
        <v>3</v>
      </c>
      <c r="J6" s="131">
        <f t="shared" ref="J6:X6" si="0">J7</f>
        <v>0</v>
      </c>
      <c r="K6" s="131">
        <f t="shared" si="0"/>
        <v>0</v>
      </c>
      <c r="L6" s="131">
        <f t="shared" si="0"/>
        <v>0</v>
      </c>
      <c r="M6" s="131">
        <f t="shared" si="0"/>
        <v>0</v>
      </c>
      <c r="N6" s="131">
        <f t="shared" si="0"/>
        <v>0</v>
      </c>
      <c r="O6" s="131">
        <f t="shared" si="0"/>
        <v>0</v>
      </c>
      <c r="P6" s="131">
        <f t="shared" si="0"/>
        <v>0</v>
      </c>
      <c r="Q6" s="131">
        <f t="shared" si="0"/>
        <v>487</v>
      </c>
      <c r="R6" s="131">
        <f t="shared" si="0"/>
        <v>1605</v>
      </c>
      <c r="S6" s="131">
        <f t="shared" si="0"/>
        <v>0</v>
      </c>
      <c r="T6" s="131">
        <f t="shared" si="0"/>
        <v>0</v>
      </c>
      <c r="U6" s="131">
        <f t="shared" si="0"/>
        <v>0</v>
      </c>
      <c r="V6" s="131">
        <f t="shared" si="0"/>
        <v>0</v>
      </c>
      <c r="W6" s="131">
        <f t="shared" si="0"/>
        <v>0</v>
      </c>
      <c r="X6" s="131">
        <f t="shared" si="0"/>
        <v>430</v>
      </c>
      <c r="Y6" s="144"/>
      <c r="Z6" s="144"/>
    </row>
    <row r="7" s="93" customFormat="1" ht="30" customHeight="1" spans="1:26">
      <c r="A7" s="109" t="s">
        <v>187</v>
      </c>
      <c r="B7" s="110" t="s">
        <v>16</v>
      </c>
      <c r="C7" s="109"/>
      <c r="D7" s="110"/>
      <c r="E7" s="109"/>
      <c r="F7" s="110"/>
      <c r="G7" s="110"/>
      <c r="H7" s="110"/>
      <c r="I7" s="131">
        <f>I8+I33</f>
        <v>3</v>
      </c>
      <c r="J7" s="131">
        <f t="shared" ref="J7:X7" si="1">J8+J33</f>
        <v>0</v>
      </c>
      <c r="K7" s="131">
        <f t="shared" si="1"/>
        <v>0</v>
      </c>
      <c r="L7" s="131">
        <f t="shared" si="1"/>
        <v>0</v>
      </c>
      <c r="M7" s="131">
        <f t="shared" si="1"/>
        <v>0</v>
      </c>
      <c r="N7" s="131">
        <f t="shared" si="1"/>
        <v>0</v>
      </c>
      <c r="O7" s="131">
        <f t="shared" si="1"/>
        <v>0</v>
      </c>
      <c r="P7" s="131">
        <f t="shared" si="1"/>
        <v>0</v>
      </c>
      <c r="Q7" s="131">
        <f t="shared" si="1"/>
        <v>487</v>
      </c>
      <c r="R7" s="131">
        <f t="shared" si="1"/>
        <v>1605</v>
      </c>
      <c r="S7" s="131">
        <f t="shared" si="1"/>
        <v>0</v>
      </c>
      <c r="T7" s="131">
        <f t="shared" si="1"/>
        <v>0</v>
      </c>
      <c r="U7" s="131">
        <f t="shared" si="1"/>
        <v>0</v>
      </c>
      <c r="V7" s="131">
        <f t="shared" si="1"/>
        <v>0</v>
      </c>
      <c r="W7" s="131">
        <f t="shared" si="1"/>
        <v>0</v>
      </c>
      <c r="X7" s="131">
        <f t="shared" si="1"/>
        <v>430</v>
      </c>
      <c r="Y7" s="144"/>
      <c r="Z7" s="144"/>
    </row>
    <row r="8" s="93" customFormat="1" ht="30" customHeight="1" spans="1:26">
      <c r="A8" s="109" t="s">
        <v>188</v>
      </c>
      <c r="B8" s="111" t="s">
        <v>18</v>
      </c>
      <c r="C8" s="112"/>
      <c r="D8" s="113"/>
      <c r="E8" s="109"/>
      <c r="F8" s="110"/>
      <c r="G8" s="110"/>
      <c r="H8" s="111"/>
      <c r="I8" s="131">
        <f>I12+I24</f>
        <v>2</v>
      </c>
      <c r="J8" s="131">
        <f t="shared" ref="J8:X8" si="2">J12+J24</f>
        <v>0</v>
      </c>
      <c r="K8" s="131">
        <f t="shared" si="2"/>
        <v>0</v>
      </c>
      <c r="L8" s="131">
        <f t="shared" si="2"/>
        <v>0</v>
      </c>
      <c r="M8" s="131">
        <f t="shared" si="2"/>
        <v>0</v>
      </c>
      <c r="N8" s="131">
        <f t="shared" si="2"/>
        <v>0</v>
      </c>
      <c r="O8" s="131">
        <f t="shared" si="2"/>
        <v>0</v>
      </c>
      <c r="P8" s="131">
        <f t="shared" si="2"/>
        <v>0</v>
      </c>
      <c r="Q8" s="131">
        <f t="shared" si="2"/>
        <v>333</v>
      </c>
      <c r="R8" s="131">
        <f t="shared" si="2"/>
        <v>1078</v>
      </c>
      <c r="S8" s="131">
        <f t="shared" si="2"/>
        <v>0</v>
      </c>
      <c r="T8" s="131">
        <f t="shared" si="2"/>
        <v>0</v>
      </c>
      <c r="U8" s="131">
        <f t="shared" si="2"/>
        <v>0</v>
      </c>
      <c r="V8" s="131">
        <f t="shared" si="2"/>
        <v>0</v>
      </c>
      <c r="W8" s="131">
        <f t="shared" si="2"/>
        <v>0</v>
      </c>
      <c r="X8" s="131">
        <f t="shared" si="2"/>
        <v>310</v>
      </c>
      <c r="Y8" s="144"/>
      <c r="Z8" s="144"/>
    </row>
    <row r="9" s="94" customFormat="1" ht="30" customHeight="1" spans="1:26">
      <c r="A9" s="109" t="s">
        <v>189</v>
      </c>
      <c r="B9" s="111" t="s">
        <v>190</v>
      </c>
      <c r="C9" s="112"/>
      <c r="D9" s="113"/>
      <c r="E9" s="109"/>
      <c r="F9" s="110"/>
      <c r="G9" s="110"/>
      <c r="H9" s="111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41"/>
      <c r="T9" s="141"/>
      <c r="U9" s="141"/>
      <c r="V9" s="141"/>
      <c r="W9" s="141"/>
      <c r="X9" s="132"/>
      <c r="Y9" s="118"/>
      <c r="Z9" s="118"/>
    </row>
    <row r="10" s="95" customFormat="1" ht="30" customHeight="1" spans="1:26">
      <c r="A10" s="114" t="s">
        <v>191</v>
      </c>
      <c r="B10" s="111" t="s">
        <v>192</v>
      </c>
      <c r="C10" s="112"/>
      <c r="D10" s="113"/>
      <c r="E10" s="115"/>
      <c r="F10" s="116"/>
      <c r="G10" s="116"/>
      <c r="H10" s="116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16"/>
      <c r="Z10" s="116"/>
    </row>
    <row r="11" s="95" customFormat="1" ht="30" customHeight="1" spans="1:26">
      <c r="A11" s="114" t="s">
        <v>191</v>
      </c>
      <c r="B11" s="111" t="s">
        <v>193</v>
      </c>
      <c r="C11" s="112"/>
      <c r="D11" s="113"/>
      <c r="E11" s="115"/>
      <c r="F11" s="116"/>
      <c r="G11" s="116"/>
      <c r="H11" s="116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42"/>
      <c r="T11" s="142"/>
      <c r="U11" s="142"/>
      <c r="V11" s="142"/>
      <c r="W11" s="142"/>
      <c r="X11" s="133"/>
      <c r="Y11" s="116"/>
      <c r="Z11" s="116"/>
    </row>
    <row r="12" s="94" customFormat="1" ht="73" customHeight="1" spans="1:26">
      <c r="A12" s="109" t="s">
        <v>189</v>
      </c>
      <c r="B12" s="111" t="s">
        <v>194</v>
      </c>
      <c r="C12" s="112"/>
      <c r="D12" s="113"/>
      <c r="E12" s="117"/>
      <c r="F12" s="118"/>
      <c r="G12" s="118"/>
      <c r="H12" s="118"/>
      <c r="I12" s="132">
        <f>SUM(I16)</f>
        <v>1</v>
      </c>
      <c r="J12" s="132">
        <f t="shared" ref="J12:X12" si="3">SUM(J16)</f>
        <v>0</v>
      </c>
      <c r="K12" s="132">
        <f t="shared" si="3"/>
        <v>0</v>
      </c>
      <c r="L12" s="132">
        <f t="shared" si="3"/>
        <v>0</v>
      </c>
      <c r="M12" s="132">
        <f t="shared" si="3"/>
        <v>0</v>
      </c>
      <c r="N12" s="132">
        <f t="shared" si="3"/>
        <v>0</v>
      </c>
      <c r="O12" s="132">
        <f t="shared" si="3"/>
        <v>0</v>
      </c>
      <c r="P12" s="132">
        <f t="shared" si="3"/>
        <v>0</v>
      </c>
      <c r="Q12" s="132">
        <f t="shared" si="3"/>
        <v>28</v>
      </c>
      <c r="R12" s="132">
        <f t="shared" si="3"/>
        <v>113</v>
      </c>
      <c r="S12" s="132"/>
      <c r="T12" s="132"/>
      <c r="U12" s="132"/>
      <c r="V12" s="132"/>
      <c r="W12" s="132"/>
      <c r="X12" s="132">
        <f t="shared" si="3"/>
        <v>200</v>
      </c>
      <c r="Y12" s="118"/>
      <c r="Z12" s="118"/>
    </row>
    <row r="13" s="95" customFormat="1" ht="30" customHeight="1" spans="1:26">
      <c r="A13" s="114" t="s">
        <v>191</v>
      </c>
      <c r="B13" s="111" t="s">
        <v>32</v>
      </c>
      <c r="C13" s="112"/>
      <c r="D13" s="113"/>
      <c r="E13" s="115"/>
      <c r="F13" s="116"/>
      <c r="G13" s="116"/>
      <c r="H13" s="116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42"/>
      <c r="T13" s="142"/>
      <c r="U13" s="142"/>
      <c r="V13" s="142"/>
      <c r="W13" s="142"/>
      <c r="X13" s="133"/>
      <c r="Y13" s="116"/>
      <c r="Z13" s="116"/>
    </row>
    <row r="14" s="95" customFormat="1" ht="30" customHeight="1" spans="1:26">
      <c r="A14" s="114" t="s">
        <v>191</v>
      </c>
      <c r="B14" s="110" t="s">
        <v>195</v>
      </c>
      <c r="C14" s="109"/>
      <c r="D14" s="110"/>
      <c r="E14" s="115"/>
      <c r="F14" s="116"/>
      <c r="G14" s="116"/>
      <c r="H14" s="116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42"/>
      <c r="T14" s="142"/>
      <c r="U14" s="142"/>
      <c r="V14" s="142"/>
      <c r="W14" s="142"/>
      <c r="X14" s="133"/>
      <c r="Y14" s="116"/>
      <c r="Z14" s="116"/>
    </row>
    <row r="15" s="95" customFormat="1" ht="30" customHeight="1" spans="1:26">
      <c r="A15" s="114" t="s">
        <v>191</v>
      </c>
      <c r="B15" s="110" t="s">
        <v>35</v>
      </c>
      <c r="C15" s="109"/>
      <c r="D15" s="110"/>
      <c r="E15" s="115"/>
      <c r="F15" s="116"/>
      <c r="G15" s="116"/>
      <c r="H15" s="116"/>
      <c r="I15" s="133">
        <f>I16</f>
        <v>1</v>
      </c>
      <c r="J15" s="133">
        <f t="shared" ref="J15:X15" si="4">J16</f>
        <v>0</v>
      </c>
      <c r="K15" s="133">
        <f t="shared" si="4"/>
        <v>0</v>
      </c>
      <c r="L15" s="133">
        <f t="shared" si="4"/>
        <v>0</v>
      </c>
      <c r="M15" s="133">
        <f t="shared" si="4"/>
        <v>0</v>
      </c>
      <c r="N15" s="133">
        <f t="shared" si="4"/>
        <v>0</v>
      </c>
      <c r="O15" s="133">
        <f t="shared" si="4"/>
        <v>0</v>
      </c>
      <c r="P15" s="133">
        <f t="shared" si="4"/>
        <v>0</v>
      </c>
      <c r="Q15" s="133">
        <f t="shared" si="4"/>
        <v>28</v>
      </c>
      <c r="R15" s="133">
        <f t="shared" si="4"/>
        <v>113</v>
      </c>
      <c r="S15" s="133"/>
      <c r="T15" s="133"/>
      <c r="U15" s="133"/>
      <c r="V15" s="133"/>
      <c r="W15" s="133"/>
      <c r="X15" s="133">
        <f t="shared" si="4"/>
        <v>200</v>
      </c>
      <c r="Y15" s="116"/>
      <c r="Z15" s="116"/>
    </row>
    <row r="16" s="96" customFormat="1" ht="210" customHeight="1" spans="1:26">
      <c r="A16" s="119"/>
      <c r="B16" s="120" t="s">
        <v>196</v>
      </c>
      <c r="C16" s="121" t="s">
        <v>197</v>
      </c>
      <c r="D16" s="122" t="s">
        <v>198</v>
      </c>
      <c r="E16" s="123" t="s">
        <v>199</v>
      </c>
      <c r="F16" s="124" t="s">
        <v>200</v>
      </c>
      <c r="G16" s="124" t="s">
        <v>201</v>
      </c>
      <c r="H16" s="124" t="s">
        <v>202</v>
      </c>
      <c r="I16" s="123">
        <v>1</v>
      </c>
      <c r="J16" s="123"/>
      <c r="K16" s="123"/>
      <c r="L16" s="123"/>
      <c r="M16" s="123"/>
      <c r="N16" s="123"/>
      <c r="O16" s="123"/>
      <c r="P16" s="123"/>
      <c r="Q16" s="123">
        <v>28</v>
      </c>
      <c r="R16" s="123">
        <v>113</v>
      </c>
      <c r="S16" s="124" t="s">
        <v>203</v>
      </c>
      <c r="T16" s="124" t="s">
        <v>204</v>
      </c>
      <c r="U16" s="124" t="s">
        <v>205</v>
      </c>
      <c r="V16" s="122" t="s">
        <v>206</v>
      </c>
      <c r="W16" s="124" t="s">
        <v>207</v>
      </c>
      <c r="X16" s="123">
        <v>200</v>
      </c>
      <c r="Y16" s="124" t="s">
        <v>208</v>
      </c>
      <c r="Z16" s="124" t="s">
        <v>209</v>
      </c>
    </row>
    <row r="17" s="95" customFormat="1" ht="30" customHeight="1" spans="1:26">
      <c r="A17" s="114" t="s">
        <v>191</v>
      </c>
      <c r="B17" s="110" t="s">
        <v>210</v>
      </c>
      <c r="C17" s="109"/>
      <c r="D17" s="110"/>
      <c r="E17" s="115"/>
      <c r="F17" s="116"/>
      <c r="G17" s="116"/>
      <c r="H17" s="116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6"/>
      <c r="T17" s="116"/>
      <c r="U17" s="116"/>
      <c r="V17" s="116"/>
      <c r="W17" s="116"/>
      <c r="X17" s="115"/>
      <c r="Y17" s="116"/>
      <c r="Z17" s="116"/>
    </row>
    <row r="18" s="95" customFormat="1" ht="30" customHeight="1" spans="1:26">
      <c r="A18" s="125" t="s">
        <v>189</v>
      </c>
      <c r="B18" s="110" t="s">
        <v>50</v>
      </c>
      <c r="C18" s="109"/>
      <c r="D18" s="110"/>
      <c r="E18" s="115"/>
      <c r="F18" s="116"/>
      <c r="G18" s="116"/>
      <c r="H18" s="116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6"/>
      <c r="Z18" s="116"/>
    </row>
    <row r="19" s="94" customFormat="1" ht="30" customHeight="1" spans="1:26">
      <c r="A19" s="109" t="s">
        <v>189</v>
      </c>
      <c r="B19" s="110" t="s">
        <v>53</v>
      </c>
      <c r="C19" s="109"/>
      <c r="D19" s="110"/>
      <c r="E19" s="117"/>
      <c r="F19" s="118"/>
      <c r="G19" s="118"/>
      <c r="H19" s="118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8"/>
      <c r="T19" s="118"/>
      <c r="U19" s="118"/>
      <c r="V19" s="118"/>
      <c r="W19" s="118"/>
      <c r="X19" s="117"/>
      <c r="Y19" s="118"/>
      <c r="Z19" s="118"/>
    </row>
    <row r="20" s="95" customFormat="1" ht="37" customHeight="1" spans="1:26">
      <c r="A20" s="114" t="s">
        <v>191</v>
      </c>
      <c r="B20" s="110" t="s">
        <v>211</v>
      </c>
      <c r="C20" s="109"/>
      <c r="D20" s="110"/>
      <c r="E20" s="115"/>
      <c r="F20" s="116"/>
      <c r="G20" s="116"/>
      <c r="H20" s="116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6"/>
      <c r="Z20" s="116"/>
    </row>
    <row r="21" s="95" customFormat="1" ht="30" customHeight="1" spans="1:26">
      <c r="A21" s="114" t="s">
        <v>191</v>
      </c>
      <c r="B21" s="110" t="s">
        <v>212</v>
      </c>
      <c r="C21" s="109"/>
      <c r="D21" s="110"/>
      <c r="E21" s="115"/>
      <c r="F21" s="116"/>
      <c r="G21" s="116"/>
      <c r="H21" s="116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6"/>
      <c r="Z21" s="116"/>
    </row>
    <row r="22" s="95" customFormat="1" ht="36" customHeight="1" spans="1:26">
      <c r="A22" s="114" t="s">
        <v>191</v>
      </c>
      <c r="B22" s="110" t="s">
        <v>213</v>
      </c>
      <c r="C22" s="109"/>
      <c r="D22" s="110"/>
      <c r="E22" s="115"/>
      <c r="F22" s="116"/>
      <c r="G22" s="116"/>
      <c r="H22" s="116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6"/>
      <c r="Z22" s="116"/>
    </row>
    <row r="23" s="95" customFormat="1" ht="51" customHeight="1" spans="1:26">
      <c r="A23" s="114" t="s">
        <v>191</v>
      </c>
      <c r="B23" s="110" t="s">
        <v>44</v>
      </c>
      <c r="C23" s="109"/>
      <c r="D23" s="110"/>
      <c r="E23" s="115"/>
      <c r="F23" s="116"/>
      <c r="G23" s="116"/>
      <c r="H23" s="116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6"/>
      <c r="T23" s="116"/>
      <c r="U23" s="116"/>
      <c r="V23" s="116"/>
      <c r="W23" s="116"/>
      <c r="X23" s="115"/>
      <c r="Y23" s="116"/>
      <c r="Z23" s="116"/>
    </row>
    <row r="24" s="94" customFormat="1" ht="30" customHeight="1" spans="1:26">
      <c r="A24" s="109" t="s">
        <v>189</v>
      </c>
      <c r="B24" s="110" t="s">
        <v>55</v>
      </c>
      <c r="C24" s="109"/>
      <c r="D24" s="110"/>
      <c r="E24" s="117"/>
      <c r="F24" s="118"/>
      <c r="G24" s="118"/>
      <c r="H24" s="118"/>
      <c r="I24" s="132">
        <f>I25</f>
        <v>1</v>
      </c>
      <c r="J24" s="132">
        <f t="shared" ref="J24:X24" si="5">J25</f>
        <v>0</v>
      </c>
      <c r="K24" s="132">
        <f t="shared" si="5"/>
        <v>0</v>
      </c>
      <c r="L24" s="132">
        <f t="shared" si="5"/>
        <v>0</v>
      </c>
      <c r="M24" s="132">
        <f t="shared" si="5"/>
        <v>0</v>
      </c>
      <c r="N24" s="132">
        <f t="shared" si="5"/>
        <v>0</v>
      </c>
      <c r="O24" s="132">
        <f t="shared" si="5"/>
        <v>0</v>
      </c>
      <c r="P24" s="132">
        <f t="shared" si="5"/>
        <v>0</v>
      </c>
      <c r="Q24" s="132">
        <f t="shared" si="5"/>
        <v>305</v>
      </c>
      <c r="R24" s="132">
        <f t="shared" si="5"/>
        <v>965</v>
      </c>
      <c r="S24" s="132"/>
      <c r="T24" s="132"/>
      <c r="U24" s="132"/>
      <c r="V24" s="132"/>
      <c r="W24" s="132"/>
      <c r="X24" s="132">
        <f t="shared" si="5"/>
        <v>110</v>
      </c>
      <c r="Y24" s="118"/>
      <c r="Z24" s="118"/>
    </row>
    <row r="25" s="97" customFormat="1" ht="409" customHeight="1" spans="1:26">
      <c r="A25" s="126"/>
      <c r="B25" s="120" t="s">
        <v>214</v>
      </c>
      <c r="C25" s="127" t="s">
        <v>197</v>
      </c>
      <c r="D25" s="128" t="s">
        <v>215</v>
      </c>
      <c r="E25" s="127" t="s">
        <v>216</v>
      </c>
      <c r="F25" s="129" t="s">
        <v>200</v>
      </c>
      <c r="G25" s="129" t="s">
        <v>217</v>
      </c>
      <c r="H25" s="124" t="s">
        <v>218</v>
      </c>
      <c r="I25" s="123">
        <v>1</v>
      </c>
      <c r="J25" s="123"/>
      <c r="K25" s="123"/>
      <c r="L25" s="123"/>
      <c r="M25" s="123"/>
      <c r="N25" s="123"/>
      <c r="O25" s="123"/>
      <c r="P25" s="123"/>
      <c r="Q25" s="123">
        <v>305</v>
      </c>
      <c r="R25" s="123">
        <v>965</v>
      </c>
      <c r="S25" s="123" t="s">
        <v>219</v>
      </c>
      <c r="T25" s="123" t="s">
        <v>220</v>
      </c>
      <c r="U25" s="124" t="s">
        <v>221</v>
      </c>
      <c r="V25" s="124" t="s">
        <v>222</v>
      </c>
      <c r="W25" s="124" t="s">
        <v>207</v>
      </c>
      <c r="X25" s="123">
        <v>110</v>
      </c>
      <c r="Y25" s="124" t="s">
        <v>223</v>
      </c>
      <c r="Z25" s="124" t="s">
        <v>224</v>
      </c>
    </row>
    <row r="26" s="95" customFormat="1" ht="30" customHeight="1" spans="1:26">
      <c r="A26" s="125" t="s">
        <v>189</v>
      </c>
      <c r="B26" s="110" t="s">
        <v>225</v>
      </c>
      <c r="C26" s="109"/>
      <c r="D26" s="110"/>
      <c r="E26" s="115"/>
      <c r="F26" s="116"/>
      <c r="G26" s="116"/>
      <c r="H26" s="116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6"/>
      <c r="T26" s="116"/>
      <c r="U26" s="116"/>
      <c r="V26" s="116"/>
      <c r="W26" s="116"/>
      <c r="X26" s="115"/>
      <c r="Y26" s="116"/>
      <c r="Z26" s="116"/>
    </row>
    <row r="27" s="95" customFormat="1" ht="51" customHeight="1" spans="1:26">
      <c r="A27" s="125" t="s">
        <v>189</v>
      </c>
      <c r="B27" s="110" t="s">
        <v>226</v>
      </c>
      <c r="C27" s="109"/>
      <c r="D27" s="110"/>
      <c r="E27" s="115"/>
      <c r="F27" s="116"/>
      <c r="G27" s="116"/>
      <c r="H27" s="116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6"/>
      <c r="T27" s="116"/>
      <c r="U27" s="116"/>
      <c r="V27" s="116"/>
      <c r="W27" s="116"/>
      <c r="X27" s="115"/>
      <c r="Y27" s="116"/>
      <c r="Z27" s="116"/>
    </row>
    <row r="28" s="94" customFormat="1" ht="30" customHeight="1" spans="1:26">
      <c r="A28" s="109" t="s">
        <v>188</v>
      </c>
      <c r="B28" s="110" t="s">
        <v>60</v>
      </c>
      <c r="C28" s="109"/>
      <c r="D28" s="110"/>
      <c r="E28" s="117"/>
      <c r="F28" s="118"/>
      <c r="G28" s="118"/>
      <c r="H28" s="118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8"/>
      <c r="T28" s="118"/>
      <c r="U28" s="118"/>
      <c r="V28" s="118"/>
      <c r="W28" s="118"/>
      <c r="X28" s="117"/>
      <c r="Y28" s="118"/>
      <c r="Z28" s="118"/>
    </row>
    <row r="29" s="95" customFormat="1" ht="47" customHeight="1" spans="1:26">
      <c r="A29" s="125" t="s">
        <v>189</v>
      </c>
      <c r="B29" s="110" t="s">
        <v>62</v>
      </c>
      <c r="C29" s="109"/>
      <c r="D29" s="110"/>
      <c r="E29" s="115"/>
      <c r="F29" s="116"/>
      <c r="G29" s="116"/>
      <c r="H29" s="116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6"/>
      <c r="T29" s="116"/>
      <c r="U29" s="116"/>
      <c r="V29" s="116"/>
      <c r="W29" s="116"/>
      <c r="X29" s="115"/>
      <c r="Y29" s="116"/>
      <c r="Z29" s="116"/>
    </row>
    <row r="30" s="94" customFormat="1" ht="30" customHeight="1" spans="1:26">
      <c r="A30" s="109" t="s">
        <v>189</v>
      </c>
      <c r="B30" s="110" t="s">
        <v>65</v>
      </c>
      <c r="C30" s="109"/>
      <c r="D30" s="110"/>
      <c r="E30" s="117"/>
      <c r="F30" s="118"/>
      <c r="G30" s="118"/>
      <c r="H30" s="118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8"/>
      <c r="Z30" s="118"/>
    </row>
    <row r="31" s="95" customFormat="1" ht="30" customHeight="1" spans="1:26">
      <c r="A31" s="125" t="s">
        <v>189</v>
      </c>
      <c r="B31" s="110" t="s">
        <v>67</v>
      </c>
      <c r="C31" s="109"/>
      <c r="D31" s="110"/>
      <c r="E31" s="115"/>
      <c r="F31" s="116"/>
      <c r="G31" s="116"/>
      <c r="H31" s="116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6"/>
      <c r="T31" s="116"/>
      <c r="U31" s="116"/>
      <c r="V31" s="116"/>
      <c r="W31" s="116"/>
      <c r="X31" s="115"/>
      <c r="Y31" s="116"/>
      <c r="Z31" s="116"/>
    </row>
    <row r="32" s="95" customFormat="1" ht="30" customHeight="1" spans="1:26">
      <c r="A32" s="125" t="s">
        <v>189</v>
      </c>
      <c r="B32" s="110" t="s">
        <v>69</v>
      </c>
      <c r="C32" s="109"/>
      <c r="D32" s="110"/>
      <c r="E32" s="115"/>
      <c r="F32" s="116"/>
      <c r="G32" s="116"/>
      <c r="H32" s="116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6"/>
      <c r="T32" s="116"/>
      <c r="U32" s="116"/>
      <c r="V32" s="116"/>
      <c r="W32" s="116"/>
      <c r="X32" s="115"/>
      <c r="Y32" s="116"/>
      <c r="Z32" s="116"/>
    </row>
    <row r="33" s="94" customFormat="1" ht="30" customHeight="1" spans="1:26">
      <c r="A33" s="109" t="s">
        <v>188</v>
      </c>
      <c r="B33" s="110" t="s">
        <v>227</v>
      </c>
      <c r="C33" s="109"/>
      <c r="D33" s="110"/>
      <c r="E33" s="117"/>
      <c r="F33" s="118"/>
      <c r="G33" s="118"/>
      <c r="H33" s="118"/>
      <c r="I33" s="132">
        <f>I34</f>
        <v>1</v>
      </c>
      <c r="J33" s="132">
        <f t="shared" ref="J33:X33" si="6">J34</f>
        <v>0</v>
      </c>
      <c r="K33" s="132">
        <f t="shared" si="6"/>
        <v>0</v>
      </c>
      <c r="L33" s="132">
        <f t="shared" si="6"/>
        <v>0</v>
      </c>
      <c r="M33" s="132">
        <f t="shared" si="6"/>
        <v>0</v>
      </c>
      <c r="N33" s="132">
        <f t="shared" si="6"/>
        <v>0</v>
      </c>
      <c r="O33" s="132">
        <f t="shared" si="6"/>
        <v>0</v>
      </c>
      <c r="P33" s="132">
        <f t="shared" si="6"/>
        <v>0</v>
      </c>
      <c r="Q33" s="132">
        <f t="shared" si="6"/>
        <v>154</v>
      </c>
      <c r="R33" s="132">
        <f t="shared" si="6"/>
        <v>527</v>
      </c>
      <c r="S33" s="132">
        <f t="shared" si="6"/>
        <v>0</v>
      </c>
      <c r="T33" s="132">
        <f t="shared" si="6"/>
        <v>0</v>
      </c>
      <c r="U33" s="132">
        <f t="shared" si="6"/>
        <v>0</v>
      </c>
      <c r="V33" s="132">
        <f t="shared" si="6"/>
        <v>0</v>
      </c>
      <c r="W33" s="132">
        <f t="shared" si="6"/>
        <v>0</v>
      </c>
      <c r="X33" s="132">
        <f t="shared" si="6"/>
        <v>120</v>
      </c>
      <c r="Y33" s="118"/>
      <c r="Z33" s="118"/>
    </row>
    <row r="34" s="94" customFormat="1" ht="30" customHeight="1" spans="1:26">
      <c r="A34" s="109" t="s">
        <v>189</v>
      </c>
      <c r="B34" s="110" t="s">
        <v>228</v>
      </c>
      <c r="C34" s="109"/>
      <c r="D34" s="110"/>
      <c r="E34" s="117"/>
      <c r="F34" s="118"/>
      <c r="G34" s="118"/>
      <c r="H34" s="118"/>
      <c r="I34" s="132">
        <f>I38</f>
        <v>1</v>
      </c>
      <c r="J34" s="132">
        <f t="shared" ref="J34:X34" si="7">J38</f>
        <v>0</v>
      </c>
      <c r="K34" s="132">
        <f t="shared" si="7"/>
        <v>0</v>
      </c>
      <c r="L34" s="132">
        <f t="shared" si="7"/>
        <v>0</v>
      </c>
      <c r="M34" s="132">
        <f t="shared" si="7"/>
        <v>0</v>
      </c>
      <c r="N34" s="132">
        <f t="shared" si="7"/>
        <v>0</v>
      </c>
      <c r="O34" s="132">
        <f t="shared" si="7"/>
        <v>0</v>
      </c>
      <c r="P34" s="132">
        <f t="shared" si="7"/>
        <v>0</v>
      </c>
      <c r="Q34" s="132">
        <f t="shared" si="7"/>
        <v>154</v>
      </c>
      <c r="R34" s="132">
        <f t="shared" si="7"/>
        <v>527</v>
      </c>
      <c r="S34" s="132">
        <f t="shared" si="7"/>
        <v>0</v>
      </c>
      <c r="T34" s="132">
        <f t="shared" si="7"/>
        <v>0</v>
      </c>
      <c r="U34" s="132">
        <f t="shared" si="7"/>
        <v>0</v>
      </c>
      <c r="V34" s="132">
        <f t="shared" si="7"/>
        <v>0</v>
      </c>
      <c r="W34" s="132">
        <f t="shared" si="7"/>
        <v>0</v>
      </c>
      <c r="X34" s="132">
        <f t="shared" si="7"/>
        <v>120</v>
      </c>
      <c r="Y34" s="118"/>
      <c r="Z34" s="118"/>
    </row>
    <row r="35" s="95" customFormat="1" ht="34" customHeight="1" spans="1:26">
      <c r="A35" s="114" t="s">
        <v>191</v>
      </c>
      <c r="B35" s="110" t="s">
        <v>74</v>
      </c>
      <c r="C35" s="109"/>
      <c r="D35" s="110"/>
      <c r="E35" s="115"/>
      <c r="F35" s="116"/>
      <c r="G35" s="116"/>
      <c r="H35" s="116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42"/>
      <c r="T35" s="142"/>
      <c r="U35" s="142"/>
      <c r="V35" s="142"/>
      <c r="W35" s="142"/>
      <c r="X35" s="133"/>
      <c r="Y35" s="116"/>
      <c r="Z35" s="116"/>
    </row>
    <row r="36" s="95" customFormat="1" ht="30" customHeight="1" spans="1:26">
      <c r="A36" s="114" t="s">
        <v>191</v>
      </c>
      <c r="B36" s="110" t="s">
        <v>78</v>
      </c>
      <c r="C36" s="109"/>
      <c r="D36" s="110"/>
      <c r="E36" s="115"/>
      <c r="F36" s="116"/>
      <c r="G36" s="116"/>
      <c r="H36" s="116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16"/>
      <c r="Z36" s="116"/>
    </row>
    <row r="37" s="95" customFormat="1" ht="30" customHeight="1" spans="1:26">
      <c r="A37" s="114" t="s">
        <v>191</v>
      </c>
      <c r="B37" s="110" t="s">
        <v>229</v>
      </c>
      <c r="C37" s="109"/>
      <c r="D37" s="110"/>
      <c r="E37" s="115"/>
      <c r="F37" s="116"/>
      <c r="G37" s="116"/>
      <c r="H37" s="116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42"/>
      <c r="T37" s="142"/>
      <c r="U37" s="142"/>
      <c r="V37" s="142"/>
      <c r="W37" s="142"/>
      <c r="X37" s="133"/>
      <c r="Y37" s="116"/>
      <c r="Z37" s="116"/>
    </row>
    <row r="38" s="95" customFormat="1" ht="50" customHeight="1" spans="1:26">
      <c r="A38" s="114" t="s">
        <v>191</v>
      </c>
      <c r="B38" s="110" t="s">
        <v>230</v>
      </c>
      <c r="C38" s="109"/>
      <c r="D38" s="110"/>
      <c r="E38" s="115"/>
      <c r="F38" s="116"/>
      <c r="G38" s="116"/>
      <c r="H38" s="116"/>
      <c r="I38" s="133">
        <f>I39</f>
        <v>1</v>
      </c>
      <c r="J38" s="133">
        <f t="shared" ref="J38:X38" si="8">J39</f>
        <v>0</v>
      </c>
      <c r="K38" s="133">
        <f t="shared" si="8"/>
        <v>0</v>
      </c>
      <c r="L38" s="133">
        <f t="shared" si="8"/>
        <v>0</v>
      </c>
      <c r="M38" s="133">
        <f t="shared" si="8"/>
        <v>0</v>
      </c>
      <c r="N38" s="133">
        <f t="shared" si="8"/>
        <v>0</v>
      </c>
      <c r="O38" s="133">
        <f t="shared" si="8"/>
        <v>0</v>
      </c>
      <c r="P38" s="133">
        <f t="shared" si="8"/>
        <v>0</v>
      </c>
      <c r="Q38" s="133">
        <f t="shared" si="8"/>
        <v>154</v>
      </c>
      <c r="R38" s="133">
        <f t="shared" si="8"/>
        <v>527</v>
      </c>
      <c r="S38" s="133"/>
      <c r="T38" s="133"/>
      <c r="U38" s="133"/>
      <c r="V38" s="133"/>
      <c r="W38" s="133"/>
      <c r="X38" s="133">
        <f t="shared" si="8"/>
        <v>120</v>
      </c>
      <c r="Y38" s="116"/>
      <c r="Z38" s="116"/>
    </row>
    <row r="39" s="96" customFormat="1" ht="318" customHeight="1" spans="1:26">
      <c r="A39" s="119"/>
      <c r="B39" s="120" t="s">
        <v>231</v>
      </c>
      <c r="C39" s="123" t="s">
        <v>197</v>
      </c>
      <c r="D39" s="124" t="s">
        <v>232</v>
      </c>
      <c r="E39" s="123" t="s">
        <v>199</v>
      </c>
      <c r="F39" s="123" t="s">
        <v>200</v>
      </c>
      <c r="G39" s="124" t="s">
        <v>233</v>
      </c>
      <c r="H39" s="130" t="s">
        <v>234</v>
      </c>
      <c r="I39" s="123">
        <v>1</v>
      </c>
      <c r="J39" s="123"/>
      <c r="K39" s="123"/>
      <c r="L39" s="123"/>
      <c r="M39" s="123"/>
      <c r="N39" s="123"/>
      <c r="O39" s="123"/>
      <c r="P39" s="123"/>
      <c r="Q39" s="143">
        <v>154</v>
      </c>
      <c r="R39" s="143">
        <v>527</v>
      </c>
      <c r="S39" s="143" t="s">
        <v>235</v>
      </c>
      <c r="T39" s="143" t="s">
        <v>236</v>
      </c>
      <c r="U39" s="124" t="s">
        <v>237</v>
      </c>
      <c r="V39" s="124" t="s">
        <v>238</v>
      </c>
      <c r="W39" s="124" t="s">
        <v>239</v>
      </c>
      <c r="X39" s="123">
        <v>120</v>
      </c>
      <c r="Y39" s="124" t="s">
        <v>240</v>
      </c>
      <c r="Z39" s="124" t="s">
        <v>241</v>
      </c>
    </row>
    <row r="40" s="95" customFormat="1" ht="30" customHeight="1" spans="1:26">
      <c r="A40" s="125" t="s">
        <v>189</v>
      </c>
      <c r="B40" s="110" t="s">
        <v>84</v>
      </c>
      <c r="C40" s="109"/>
      <c r="D40" s="110"/>
      <c r="E40" s="115"/>
      <c r="F40" s="116"/>
      <c r="G40" s="116"/>
      <c r="H40" s="116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6"/>
      <c r="T40" s="116"/>
      <c r="U40" s="116"/>
      <c r="V40" s="116"/>
      <c r="W40" s="116"/>
      <c r="X40" s="115"/>
      <c r="Y40" s="116"/>
      <c r="Z40" s="116"/>
    </row>
    <row r="41" s="94" customFormat="1" ht="30" customHeight="1" spans="1:26">
      <c r="A41" s="109" t="s">
        <v>188</v>
      </c>
      <c r="B41" s="110" t="s">
        <v>87</v>
      </c>
      <c r="C41" s="109"/>
      <c r="D41" s="110"/>
      <c r="E41" s="117"/>
      <c r="F41" s="118"/>
      <c r="G41" s="118"/>
      <c r="H41" s="118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8"/>
      <c r="T41" s="118"/>
      <c r="U41" s="118"/>
      <c r="V41" s="118"/>
      <c r="W41" s="118"/>
      <c r="X41" s="117"/>
      <c r="Y41" s="118"/>
      <c r="Z41" s="118"/>
    </row>
    <row r="42" s="94" customFormat="1" ht="30" customHeight="1" spans="1:26">
      <c r="A42" s="109" t="s">
        <v>189</v>
      </c>
      <c r="B42" s="110" t="s">
        <v>89</v>
      </c>
      <c r="C42" s="109"/>
      <c r="D42" s="110"/>
      <c r="E42" s="117"/>
      <c r="F42" s="118"/>
      <c r="G42" s="118"/>
      <c r="H42" s="118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8"/>
      <c r="T42" s="118"/>
      <c r="U42" s="118"/>
      <c r="V42" s="118"/>
      <c r="W42" s="118"/>
      <c r="X42" s="117"/>
      <c r="Y42" s="118"/>
      <c r="Z42" s="118"/>
    </row>
    <row r="43" s="94" customFormat="1" ht="30" customHeight="1" spans="1:26">
      <c r="A43" s="109" t="s">
        <v>189</v>
      </c>
      <c r="B43" s="110" t="s">
        <v>91</v>
      </c>
      <c r="C43" s="109"/>
      <c r="D43" s="110"/>
      <c r="E43" s="117"/>
      <c r="F43" s="118"/>
      <c r="G43" s="118"/>
      <c r="H43" s="118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8"/>
      <c r="T43" s="118"/>
      <c r="U43" s="118"/>
      <c r="V43" s="118"/>
      <c r="W43" s="118"/>
      <c r="X43" s="117"/>
      <c r="Y43" s="118"/>
      <c r="Z43" s="118"/>
    </row>
    <row r="44" s="94" customFormat="1" ht="30" customHeight="1" spans="1:26">
      <c r="A44" s="109" t="s">
        <v>189</v>
      </c>
      <c r="B44" s="110" t="s">
        <v>94</v>
      </c>
      <c r="C44" s="109"/>
      <c r="D44" s="110"/>
      <c r="E44" s="117"/>
      <c r="F44" s="118"/>
      <c r="G44" s="118"/>
      <c r="H44" s="118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8"/>
      <c r="T44" s="118"/>
      <c r="U44" s="118"/>
      <c r="V44" s="118"/>
      <c r="W44" s="118"/>
      <c r="X44" s="117"/>
      <c r="Y44" s="118"/>
      <c r="Z44" s="118"/>
    </row>
    <row r="45" s="94" customFormat="1" ht="30" customHeight="1" spans="1:26">
      <c r="A45" s="109" t="s">
        <v>189</v>
      </c>
      <c r="B45" s="110" t="s">
        <v>96</v>
      </c>
      <c r="C45" s="109"/>
      <c r="D45" s="110"/>
      <c r="E45" s="117"/>
      <c r="F45" s="118"/>
      <c r="G45" s="118"/>
      <c r="H45" s="118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8"/>
      <c r="T45" s="118"/>
      <c r="U45" s="118"/>
      <c r="V45" s="118"/>
      <c r="W45" s="118"/>
      <c r="X45" s="117"/>
      <c r="Y45" s="118"/>
      <c r="Z45" s="118"/>
    </row>
    <row r="46" s="94" customFormat="1" ht="30" customHeight="1" spans="1:26">
      <c r="A46" s="109" t="s">
        <v>188</v>
      </c>
      <c r="B46" s="110" t="s">
        <v>99</v>
      </c>
      <c r="C46" s="109"/>
      <c r="D46" s="110"/>
      <c r="E46" s="117"/>
      <c r="F46" s="118"/>
      <c r="G46" s="118"/>
      <c r="H46" s="118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8"/>
      <c r="T46" s="118"/>
      <c r="U46" s="118"/>
      <c r="V46" s="118"/>
      <c r="W46" s="118"/>
      <c r="X46" s="117"/>
      <c r="Y46" s="118"/>
      <c r="Z46" s="118"/>
    </row>
    <row r="47" s="94" customFormat="1" ht="30" customHeight="1" spans="1:26">
      <c r="A47" s="109" t="s">
        <v>189</v>
      </c>
      <c r="B47" s="110" t="s">
        <v>101</v>
      </c>
      <c r="C47" s="109"/>
      <c r="D47" s="110"/>
      <c r="E47" s="117"/>
      <c r="F47" s="118"/>
      <c r="G47" s="118"/>
      <c r="H47" s="118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8"/>
      <c r="T47" s="118"/>
      <c r="U47" s="118"/>
      <c r="V47" s="118"/>
      <c r="W47" s="118"/>
      <c r="X47" s="117"/>
      <c r="Y47" s="118"/>
      <c r="Z47" s="118"/>
    </row>
    <row r="48" s="95" customFormat="1" ht="30" customHeight="1" spans="1:26">
      <c r="A48" s="125" t="s">
        <v>189</v>
      </c>
      <c r="B48" s="110" t="s">
        <v>104</v>
      </c>
      <c r="C48" s="109"/>
      <c r="D48" s="110"/>
      <c r="E48" s="115"/>
      <c r="F48" s="116"/>
      <c r="G48" s="116"/>
      <c r="H48" s="116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6"/>
      <c r="T48" s="116"/>
      <c r="U48" s="116"/>
      <c r="V48" s="116"/>
      <c r="W48" s="116"/>
      <c r="X48" s="115"/>
      <c r="Y48" s="116"/>
      <c r="Z48" s="116"/>
    </row>
    <row r="49" s="95" customFormat="1" ht="30" customHeight="1" spans="1:26">
      <c r="A49" s="125" t="s">
        <v>189</v>
      </c>
      <c r="B49" s="110" t="s">
        <v>107</v>
      </c>
      <c r="C49" s="109"/>
      <c r="D49" s="110"/>
      <c r="E49" s="115"/>
      <c r="F49" s="116"/>
      <c r="G49" s="116"/>
      <c r="H49" s="116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5"/>
      <c r="Y49" s="116"/>
      <c r="Z49" s="116"/>
    </row>
    <row r="50" s="95" customFormat="1" ht="30" customHeight="1" spans="1:26">
      <c r="A50" s="125" t="s">
        <v>189</v>
      </c>
      <c r="B50" s="110" t="s">
        <v>109</v>
      </c>
      <c r="C50" s="109"/>
      <c r="D50" s="110"/>
      <c r="E50" s="115"/>
      <c r="F50" s="116"/>
      <c r="G50" s="116"/>
      <c r="H50" s="116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6"/>
      <c r="T50" s="116"/>
      <c r="U50" s="116"/>
      <c r="V50" s="116"/>
      <c r="W50" s="116"/>
      <c r="X50" s="115"/>
      <c r="Y50" s="116"/>
      <c r="Z50" s="116"/>
    </row>
    <row r="51" s="95" customFormat="1" ht="30" customHeight="1" spans="1:26">
      <c r="A51" s="125" t="s">
        <v>189</v>
      </c>
      <c r="B51" s="110" t="s">
        <v>113</v>
      </c>
      <c r="C51" s="109"/>
      <c r="D51" s="110"/>
      <c r="E51" s="115"/>
      <c r="F51" s="116"/>
      <c r="G51" s="116"/>
      <c r="H51" s="116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6"/>
      <c r="T51" s="116"/>
      <c r="U51" s="116"/>
      <c r="V51" s="116"/>
      <c r="W51" s="116"/>
      <c r="X51" s="115"/>
      <c r="Y51" s="116"/>
      <c r="Z51" s="116"/>
    </row>
    <row r="52" s="95" customFormat="1" ht="30" customHeight="1" spans="1:26">
      <c r="A52" s="125" t="s">
        <v>189</v>
      </c>
      <c r="B52" s="110" t="s">
        <v>115</v>
      </c>
      <c r="C52" s="109"/>
      <c r="D52" s="110"/>
      <c r="E52" s="115"/>
      <c r="F52" s="116"/>
      <c r="G52" s="116"/>
      <c r="H52" s="116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6"/>
      <c r="T52" s="116"/>
      <c r="U52" s="116"/>
      <c r="V52" s="116"/>
      <c r="W52" s="116"/>
      <c r="X52" s="115"/>
      <c r="Y52" s="116"/>
      <c r="Z52" s="116"/>
    </row>
    <row r="53" s="95" customFormat="1" ht="30" customHeight="1" spans="1:26">
      <c r="A53" s="109" t="s">
        <v>187</v>
      </c>
      <c r="B53" s="110" t="s">
        <v>118</v>
      </c>
      <c r="C53" s="109"/>
      <c r="D53" s="110"/>
      <c r="E53" s="115"/>
      <c r="F53" s="116"/>
      <c r="G53" s="116"/>
      <c r="H53" s="116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6"/>
      <c r="T53" s="116"/>
      <c r="U53" s="116"/>
      <c r="V53" s="116"/>
      <c r="W53" s="116"/>
      <c r="X53" s="115"/>
      <c r="Y53" s="116"/>
      <c r="Z53" s="116"/>
    </row>
    <row r="54" s="95" customFormat="1" ht="30" customHeight="1" spans="1:26">
      <c r="A54" s="109" t="s">
        <v>188</v>
      </c>
      <c r="B54" s="110" t="s">
        <v>120</v>
      </c>
      <c r="C54" s="109"/>
      <c r="D54" s="110"/>
      <c r="E54" s="115"/>
      <c r="F54" s="116"/>
      <c r="G54" s="116"/>
      <c r="H54" s="116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6"/>
      <c r="T54" s="116"/>
      <c r="U54" s="116"/>
      <c r="V54" s="116"/>
      <c r="W54" s="116"/>
      <c r="X54" s="115"/>
      <c r="Y54" s="116"/>
      <c r="Z54" s="116"/>
    </row>
    <row r="55" s="95" customFormat="1" ht="30" customHeight="1" spans="1:26">
      <c r="A55" s="125" t="s">
        <v>189</v>
      </c>
      <c r="B55" s="110" t="s">
        <v>122</v>
      </c>
      <c r="C55" s="109"/>
      <c r="D55" s="110"/>
      <c r="E55" s="115"/>
      <c r="F55" s="116"/>
      <c r="G55" s="116"/>
      <c r="H55" s="116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6"/>
      <c r="T55" s="116"/>
      <c r="U55" s="116"/>
      <c r="V55" s="116"/>
      <c r="W55" s="116"/>
      <c r="X55" s="115"/>
      <c r="Y55" s="116"/>
      <c r="Z55" s="116"/>
    </row>
    <row r="56" s="95" customFormat="1" ht="30" customHeight="1" spans="1:26">
      <c r="A56" s="125" t="s">
        <v>189</v>
      </c>
      <c r="B56" s="110" t="s">
        <v>242</v>
      </c>
      <c r="C56" s="109"/>
      <c r="D56" s="110"/>
      <c r="E56" s="115"/>
      <c r="F56" s="116"/>
      <c r="G56" s="116"/>
      <c r="H56" s="116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6"/>
      <c r="T56" s="116"/>
      <c r="U56" s="116"/>
      <c r="V56" s="116"/>
      <c r="W56" s="116"/>
      <c r="X56" s="115"/>
      <c r="Y56" s="116"/>
      <c r="Z56" s="116"/>
    </row>
    <row r="57" s="95" customFormat="1" ht="30" customHeight="1" spans="1:26">
      <c r="A57" s="125" t="s">
        <v>188</v>
      </c>
      <c r="B57" s="110" t="s">
        <v>243</v>
      </c>
      <c r="C57" s="109"/>
      <c r="D57" s="110"/>
      <c r="E57" s="115"/>
      <c r="F57" s="116"/>
      <c r="G57" s="116"/>
      <c r="H57" s="116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6"/>
      <c r="T57" s="116"/>
      <c r="U57" s="116"/>
      <c r="V57" s="116"/>
      <c r="W57" s="116"/>
      <c r="X57" s="115"/>
      <c r="Y57" s="116"/>
      <c r="Z57" s="116"/>
    </row>
    <row r="58" s="95" customFormat="1" ht="30" customHeight="1" spans="1:26">
      <c r="A58" s="125" t="s">
        <v>189</v>
      </c>
      <c r="B58" s="110" t="s">
        <v>131</v>
      </c>
      <c r="C58" s="109"/>
      <c r="D58" s="110"/>
      <c r="E58" s="115"/>
      <c r="F58" s="116"/>
      <c r="G58" s="116"/>
      <c r="H58" s="116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6"/>
      <c r="T58" s="116"/>
      <c r="U58" s="116"/>
      <c r="V58" s="116"/>
      <c r="W58" s="116"/>
      <c r="X58" s="115"/>
      <c r="Y58" s="116"/>
      <c r="Z58" s="116"/>
    </row>
    <row r="59" s="95" customFormat="1" ht="30" customHeight="1" spans="1:26">
      <c r="A59" s="125" t="s">
        <v>189</v>
      </c>
      <c r="B59" s="110" t="s">
        <v>133</v>
      </c>
      <c r="C59" s="109"/>
      <c r="D59" s="110"/>
      <c r="E59" s="115"/>
      <c r="F59" s="116"/>
      <c r="G59" s="116"/>
      <c r="H59" s="116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6"/>
      <c r="T59" s="116"/>
      <c r="U59" s="116"/>
      <c r="V59" s="116"/>
      <c r="W59" s="116"/>
      <c r="X59" s="115"/>
      <c r="Y59" s="116"/>
      <c r="Z59" s="116"/>
    </row>
    <row r="60" s="95" customFormat="1" ht="30" customHeight="1" spans="1:26">
      <c r="A60" s="125" t="s">
        <v>188</v>
      </c>
      <c r="B60" s="110" t="s">
        <v>135</v>
      </c>
      <c r="C60" s="109"/>
      <c r="D60" s="110"/>
      <c r="E60" s="115"/>
      <c r="F60" s="116"/>
      <c r="G60" s="116"/>
      <c r="H60" s="116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6"/>
      <c r="T60" s="116"/>
      <c r="U60" s="116"/>
      <c r="V60" s="116"/>
      <c r="W60" s="116"/>
      <c r="X60" s="115"/>
      <c r="Y60" s="116"/>
      <c r="Z60" s="116"/>
    </row>
    <row r="61" s="95" customFormat="1" ht="30" customHeight="1" spans="1:26">
      <c r="A61" s="125" t="s">
        <v>189</v>
      </c>
      <c r="B61" s="110" t="s">
        <v>137</v>
      </c>
      <c r="C61" s="109"/>
      <c r="D61" s="110"/>
      <c r="E61" s="115"/>
      <c r="F61" s="116"/>
      <c r="G61" s="116"/>
      <c r="H61" s="116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6"/>
      <c r="T61" s="116"/>
      <c r="U61" s="116"/>
      <c r="V61" s="116"/>
      <c r="W61" s="116"/>
      <c r="X61" s="115"/>
      <c r="Y61" s="116"/>
      <c r="Z61" s="116"/>
    </row>
    <row r="62" s="95" customFormat="1" ht="30" customHeight="1" spans="1:26">
      <c r="A62" s="125" t="s">
        <v>189</v>
      </c>
      <c r="B62" s="110" t="s">
        <v>244</v>
      </c>
      <c r="C62" s="109"/>
      <c r="D62" s="110"/>
      <c r="E62" s="115"/>
      <c r="F62" s="116"/>
      <c r="G62" s="116"/>
      <c r="H62" s="116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6"/>
      <c r="T62" s="116"/>
      <c r="U62" s="116"/>
      <c r="V62" s="116"/>
      <c r="W62" s="116"/>
      <c r="X62" s="115"/>
      <c r="Y62" s="116"/>
      <c r="Z62" s="116"/>
    </row>
    <row r="63" s="95" customFormat="1" ht="30" customHeight="1" spans="1:26">
      <c r="A63" s="125" t="s">
        <v>188</v>
      </c>
      <c r="B63" s="110" t="s">
        <v>141</v>
      </c>
      <c r="C63" s="109"/>
      <c r="D63" s="110"/>
      <c r="E63" s="115"/>
      <c r="F63" s="116"/>
      <c r="G63" s="116"/>
      <c r="H63" s="116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6"/>
      <c r="T63" s="116"/>
      <c r="U63" s="116"/>
      <c r="V63" s="116"/>
      <c r="W63" s="116"/>
      <c r="X63" s="115"/>
      <c r="Y63" s="116"/>
      <c r="Z63" s="116"/>
    </row>
    <row r="64" s="95" customFormat="1" ht="30" customHeight="1" spans="1:26">
      <c r="A64" s="125" t="s">
        <v>189</v>
      </c>
      <c r="B64" s="110" t="s">
        <v>143</v>
      </c>
      <c r="C64" s="109"/>
      <c r="D64" s="110"/>
      <c r="E64" s="115"/>
      <c r="F64" s="116"/>
      <c r="G64" s="116"/>
      <c r="H64" s="116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6"/>
      <c r="T64" s="116"/>
      <c r="U64" s="116"/>
      <c r="V64" s="116"/>
      <c r="W64" s="116"/>
      <c r="X64" s="115"/>
      <c r="Y64" s="116"/>
      <c r="Z64" s="116"/>
    </row>
    <row r="65" s="95" customFormat="1" ht="30" customHeight="1" spans="1:26">
      <c r="A65" s="125" t="s">
        <v>189</v>
      </c>
      <c r="B65" s="110" t="s">
        <v>145</v>
      </c>
      <c r="C65" s="109"/>
      <c r="D65" s="110"/>
      <c r="E65" s="115"/>
      <c r="F65" s="116"/>
      <c r="G65" s="116"/>
      <c r="H65" s="116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6"/>
      <c r="T65" s="116"/>
      <c r="U65" s="116"/>
      <c r="V65" s="116"/>
      <c r="W65" s="116"/>
      <c r="X65" s="115"/>
      <c r="Y65" s="116"/>
      <c r="Z65" s="116"/>
    </row>
    <row r="66" s="95" customFormat="1" ht="30" customHeight="1" spans="1:26">
      <c r="A66" s="125" t="s">
        <v>189</v>
      </c>
      <c r="B66" s="110" t="s">
        <v>147</v>
      </c>
      <c r="C66" s="109"/>
      <c r="D66" s="110"/>
      <c r="E66" s="115"/>
      <c r="F66" s="116"/>
      <c r="G66" s="116"/>
      <c r="H66" s="116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6"/>
      <c r="T66" s="116"/>
      <c r="U66" s="116"/>
      <c r="V66" s="116"/>
      <c r="W66" s="116"/>
      <c r="X66" s="115"/>
      <c r="Y66" s="116"/>
      <c r="Z66" s="116"/>
    </row>
    <row r="67" s="95" customFormat="1" ht="30" customHeight="1" spans="1:26">
      <c r="A67" s="125" t="s">
        <v>188</v>
      </c>
      <c r="B67" s="110" t="s">
        <v>151</v>
      </c>
      <c r="C67" s="109"/>
      <c r="D67" s="110"/>
      <c r="E67" s="115"/>
      <c r="F67" s="116"/>
      <c r="G67" s="116"/>
      <c r="H67" s="116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6"/>
      <c r="T67" s="116"/>
      <c r="U67" s="116"/>
      <c r="V67" s="116"/>
      <c r="W67" s="116"/>
      <c r="X67" s="115"/>
      <c r="Y67" s="116"/>
      <c r="Z67" s="116"/>
    </row>
    <row r="68" s="95" customFormat="1" ht="30" customHeight="1" spans="1:26">
      <c r="A68" s="125" t="s">
        <v>189</v>
      </c>
      <c r="B68" s="110" t="s">
        <v>151</v>
      </c>
      <c r="C68" s="109"/>
      <c r="D68" s="110"/>
      <c r="E68" s="115"/>
      <c r="F68" s="116"/>
      <c r="G68" s="116"/>
      <c r="H68" s="116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6"/>
      <c r="T68" s="116"/>
      <c r="U68" s="116"/>
      <c r="V68" s="116"/>
      <c r="W68" s="116"/>
      <c r="X68" s="115"/>
      <c r="Y68" s="116"/>
      <c r="Z68" s="116"/>
    </row>
    <row r="69" s="94" customFormat="1" ht="30" customHeight="1" spans="1:26">
      <c r="A69" s="109" t="s">
        <v>187</v>
      </c>
      <c r="B69" s="110" t="s">
        <v>154</v>
      </c>
      <c r="C69" s="109"/>
      <c r="D69" s="110"/>
      <c r="E69" s="117"/>
      <c r="F69" s="118"/>
      <c r="G69" s="118"/>
      <c r="H69" s="118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118"/>
    </row>
    <row r="70" s="94" customFormat="1" ht="30" customHeight="1" spans="1:26">
      <c r="A70" s="109" t="s">
        <v>188</v>
      </c>
      <c r="B70" s="110" t="s">
        <v>245</v>
      </c>
      <c r="C70" s="109"/>
      <c r="D70" s="110"/>
      <c r="E70" s="117"/>
      <c r="F70" s="118"/>
      <c r="G70" s="118"/>
      <c r="H70" s="118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118"/>
    </row>
    <row r="71" s="94" customFormat="1" ht="43" customHeight="1" spans="1:26">
      <c r="A71" s="109" t="s">
        <v>189</v>
      </c>
      <c r="B71" s="110" t="s">
        <v>17</v>
      </c>
      <c r="C71" s="109"/>
      <c r="D71" s="110"/>
      <c r="E71" s="117"/>
      <c r="F71" s="118"/>
      <c r="G71" s="118"/>
      <c r="H71" s="118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8"/>
      <c r="T71" s="118"/>
      <c r="U71" s="118"/>
      <c r="V71" s="118"/>
      <c r="W71" s="118"/>
      <c r="X71" s="117"/>
      <c r="Y71" s="118"/>
      <c r="Z71" s="118"/>
    </row>
    <row r="72" s="94" customFormat="1" ht="43" customHeight="1" spans="1:26">
      <c r="A72" s="109" t="s">
        <v>189</v>
      </c>
      <c r="B72" s="110" t="s">
        <v>246</v>
      </c>
      <c r="C72" s="109"/>
      <c r="D72" s="110"/>
      <c r="E72" s="117"/>
      <c r="F72" s="118"/>
      <c r="G72" s="118"/>
      <c r="H72" s="118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118"/>
    </row>
    <row r="73" s="94" customFormat="1" ht="43" customHeight="1" spans="1:26">
      <c r="A73" s="109" t="s">
        <v>189</v>
      </c>
      <c r="B73" s="110" t="s">
        <v>23</v>
      </c>
      <c r="C73" s="109"/>
      <c r="D73" s="110"/>
      <c r="E73" s="117"/>
      <c r="F73" s="118"/>
      <c r="G73" s="118"/>
      <c r="H73" s="118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8"/>
      <c r="T73" s="118"/>
      <c r="U73" s="118"/>
      <c r="V73" s="118"/>
      <c r="W73" s="118"/>
      <c r="X73" s="117"/>
      <c r="Y73" s="118"/>
      <c r="Z73" s="118"/>
    </row>
    <row r="74" s="94" customFormat="1" ht="30" customHeight="1" spans="1:26">
      <c r="A74" s="109" t="s">
        <v>189</v>
      </c>
      <c r="B74" s="110" t="s">
        <v>26</v>
      </c>
      <c r="C74" s="109"/>
      <c r="D74" s="110"/>
      <c r="E74" s="117"/>
      <c r="F74" s="118"/>
      <c r="G74" s="118"/>
      <c r="H74" s="118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8"/>
      <c r="T74" s="118"/>
      <c r="U74" s="118"/>
      <c r="V74" s="118"/>
      <c r="W74" s="118"/>
      <c r="X74" s="117"/>
      <c r="Y74" s="118"/>
      <c r="Z74" s="118"/>
    </row>
    <row r="75" s="95" customFormat="1" ht="70" customHeight="1" spans="1:26">
      <c r="A75" s="125" t="s">
        <v>189</v>
      </c>
      <c r="B75" s="110" t="s">
        <v>247</v>
      </c>
      <c r="C75" s="109"/>
      <c r="D75" s="110"/>
      <c r="E75" s="115"/>
      <c r="F75" s="116"/>
      <c r="G75" s="116"/>
      <c r="H75" s="116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116"/>
    </row>
    <row r="76" s="95" customFormat="1" ht="77" customHeight="1" spans="1:26">
      <c r="A76" s="125" t="s">
        <v>189</v>
      </c>
      <c r="B76" s="110" t="s">
        <v>248</v>
      </c>
      <c r="C76" s="109"/>
      <c r="D76" s="110"/>
      <c r="E76" s="115"/>
      <c r="F76" s="116"/>
      <c r="G76" s="116"/>
      <c r="H76" s="116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6"/>
      <c r="T76" s="116"/>
      <c r="U76" s="116"/>
      <c r="V76" s="116"/>
      <c r="W76" s="116"/>
      <c r="X76" s="115"/>
      <c r="Y76" s="116"/>
      <c r="Z76" s="116"/>
    </row>
    <row r="77" s="95" customFormat="1" ht="77" customHeight="1" spans="1:26">
      <c r="A77" s="125" t="s">
        <v>189</v>
      </c>
      <c r="B77" s="110" t="s">
        <v>249</v>
      </c>
      <c r="C77" s="109"/>
      <c r="D77" s="110"/>
      <c r="E77" s="115"/>
      <c r="F77" s="116"/>
      <c r="G77" s="116"/>
      <c r="H77" s="116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6"/>
      <c r="T77" s="116"/>
      <c r="U77" s="116"/>
      <c r="V77" s="116"/>
      <c r="W77" s="116"/>
      <c r="X77" s="115"/>
      <c r="Y77" s="116"/>
      <c r="Z77" s="116"/>
    </row>
    <row r="78" s="95" customFormat="1" ht="50" customHeight="1" spans="1:26">
      <c r="A78" s="125" t="s">
        <v>189</v>
      </c>
      <c r="B78" s="110" t="s">
        <v>36</v>
      </c>
      <c r="C78" s="109"/>
      <c r="D78" s="110"/>
      <c r="E78" s="115"/>
      <c r="F78" s="116"/>
      <c r="G78" s="116"/>
      <c r="H78" s="116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6"/>
      <c r="T78" s="116"/>
      <c r="U78" s="116"/>
      <c r="V78" s="116"/>
      <c r="W78" s="116"/>
      <c r="X78" s="115"/>
      <c r="Y78" s="116"/>
      <c r="Z78" s="116"/>
    </row>
    <row r="79" s="95" customFormat="1" ht="30" customHeight="1" spans="1:26">
      <c r="A79" s="125" t="s">
        <v>189</v>
      </c>
      <c r="B79" s="110" t="s">
        <v>115</v>
      </c>
      <c r="C79" s="109"/>
      <c r="D79" s="110"/>
      <c r="E79" s="115"/>
      <c r="F79" s="116"/>
      <c r="G79" s="116"/>
      <c r="H79" s="116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6"/>
      <c r="T79" s="116"/>
      <c r="U79" s="116"/>
      <c r="V79" s="116"/>
      <c r="W79" s="116"/>
      <c r="X79" s="115"/>
      <c r="Y79" s="116"/>
      <c r="Z79" s="116"/>
    </row>
    <row r="80" s="94" customFormat="1" ht="30" customHeight="1" spans="1:26">
      <c r="A80" s="109" t="s">
        <v>188</v>
      </c>
      <c r="B80" s="110" t="s">
        <v>43</v>
      </c>
      <c r="C80" s="109"/>
      <c r="D80" s="110"/>
      <c r="E80" s="117"/>
      <c r="F80" s="118"/>
      <c r="G80" s="118"/>
      <c r="H80" s="118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8"/>
      <c r="Z80" s="118"/>
    </row>
    <row r="81" s="94" customFormat="1" ht="30" customHeight="1" spans="1:26">
      <c r="A81" s="109" t="s">
        <v>189</v>
      </c>
      <c r="B81" s="110" t="s">
        <v>46</v>
      </c>
      <c r="C81" s="109"/>
      <c r="D81" s="110"/>
      <c r="E81" s="117"/>
      <c r="F81" s="118"/>
      <c r="G81" s="118"/>
      <c r="H81" s="118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8"/>
      <c r="T81" s="118"/>
      <c r="U81" s="118"/>
      <c r="V81" s="118"/>
      <c r="W81" s="118"/>
      <c r="X81" s="117"/>
      <c r="Y81" s="118"/>
      <c r="Z81" s="118"/>
    </row>
    <row r="82" s="94" customFormat="1" ht="30" customHeight="1" spans="1:26">
      <c r="A82" s="109" t="s">
        <v>189</v>
      </c>
      <c r="B82" s="110" t="s">
        <v>48</v>
      </c>
      <c r="C82" s="109"/>
      <c r="D82" s="110"/>
      <c r="E82" s="117"/>
      <c r="F82" s="118"/>
      <c r="G82" s="118"/>
      <c r="H82" s="118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8"/>
      <c r="T82" s="118"/>
      <c r="U82" s="118"/>
      <c r="V82" s="118"/>
      <c r="W82" s="118"/>
      <c r="X82" s="117"/>
      <c r="Y82" s="118"/>
      <c r="Z82" s="118"/>
    </row>
    <row r="83" s="94" customFormat="1" ht="30" customHeight="1" spans="1:26">
      <c r="A83" s="109" t="s">
        <v>189</v>
      </c>
      <c r="B83" s="110" t="s">
        <v>51</v>
      </c>
      <c r="C83" s="109"/>
      <c r="D83" s="110"/>
      <c r="E83" s="117"/>
      <c r="F83" s="118"/>
      <c r="G83" s="118"/>
      <c r="H83" s="118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8"/>
      <c r="T83" s="118"/>
      <c r="U83" s="118"/>
      <c r="V83" s="118"/>
      <c r="W83" s="118"/>
      <c r="X83" s="117"/>
      <c r="Y83" s="118"/>
      <c r="Z83" s="118"/>
    </row>
    <row r="84" s="94" customFormat="1" ht="30" customHeight="1" spans="1:26">
      <c r="A84" s="109" t="s">
        <v>189</v>
      </c>
      <c r="B84" s="110" t="s">
        <v>54</v>
      </c>
      <c r="C84" s="109"/>
      <c r="D84" s="110"/>
      <c r="E84" s="117"/>
      <c r="F84" s="118"/>
      <c r="G84" s="118"/>
      <c r="H84" s="118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8"/>
      <c r="Z84" s="118"/>
    </row>
    <row r="85" s="95" customFormat="1" ht="30" customHeight="1" spans="1:26">
      <c r="A85" s="109" t="s">
        <v>188</v>
      </c>
      <c r="B85" s="110" t="s">
        <v>57</v>
      </c>
      <c r="C85" s="109"/>
      <c r="D85" s="110"/>
      <c r="E85" s="115"/>
      <c r="F85" s="116"/>
      <c r="G85" s="116"/>
      <c r="H85" s="116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6"/>
      <c r="T85" s="116"/>
      <c r="U85" s="116"/>
      <c r="V85" s="116"/>
      <c r="W85" s="116"/>
      <c r="X85" s="115"/>
      <c r="Y85" s="116"/>
      <c r="Z85" s="116"/>
    </row>
    <row r="86" s="95" customFormat="1" ht="30" customHeight="1" spans="1:26">
      <c r="A86" s="125" t="s">
        <v>189</v>
      </c>
      <c r="B86" s="110" t="s">
        <v>59</v>
      </c>
      <c r="C86" s="109"/>
      <c r="D86" s="110"/>
      <c r="E86" s="115"/>
      <c r="F86" s="116"/>
      <c r="G86" s="116"/>
      <c r="H86" s="116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6"/>
      <c r="T86" s="116"/>
      <c r="U86" s="116"/>
      <c r="V86" s="116"/>
      <c r="W86" s="116"/>
      <c r="X86" s="115"/>
      <c r="Y86" s="116"/>
      <c r="Z86" s="116"/>
    </row>
    <row r="87" s="95" customFormat="1" ht="58" customHeight="1" spans="1:26">
      <c r="A87" s="125" t="s">
        <v>189</v>
      </c>
      <c r="B87" s="110" t="s">
        <v>61</v>
      </c>
      <c r="C87" s="109"/>
      <c r="D87" s="110"/>
      <c r="E87" s="115"/>
      <c r="F87" s="116"/>
      <c r="G87" s="116"/>
      <c r="H87" s="116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6"/>
      <c r="T87" s="116"/>
      <c r="U87" s="116"/>
      <c r="V87" s="116"/>
      <c r="W87" s="116"/>
      <c r="X87" s="115"/>
      <c r="Y87" s="116"/>
      <c r="Z87" s="116"/>
    </row>
    <row r="88" s="95" customFormat="1" ht="68" customHeight="1" spans="1:26">
      <c r="A88" s="125" t="s">
        <v>189</v>
      </c>
      <c r="B88" s="110" t="s">
        <v>64</v>
      </c>
      <c r="C88" s="109"/>
      <c r="D88" s="110"/>
      <c r="E88" s="115"/>
      <c r="F88" s="116"/>
      <c r="G88" s="116"/>
      <c r="H88" s="116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6"/>
      <c r="T88" s="116"/>
      <c r="U88" s="116"/>
      <c r="V88" s="116"/>
      <c r="W88" s="116"/>
      <c r="X88" s="115"/>
      <c r="Y88" s="116"/>
      <c r="Z88" s="116"/>
    </row>
    <row r="89" s="95" customFormat="1" ht="30" customHeight="1" spans="1:26">
      <c r="A89" s="125" t="s">
        <v>189</v>
      </c>
      <c r="B89" s="110" t="s">
        <v>250</v>
      </c>
      <c r="C89" s="109"/>
      <c r="D89" s="110"/>
      <c r="E89" s="115"/>
      <c r="F89" s="116"/>
      <c r="G89" s="116"/>
      <c r="H89" s="116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6"/>
      <c r="T89" s="116"/>
      <c r="U89" s="116"/>
      <c r="V89" s="116"/>
      <c r="W89" s="116"/>
      <c r="X89" s="115"/>
      <c r="Y89" s="116"/>
      <c r="Z89" s="116"/>
    </row>
    <row r="90" s="95" customFormat="1" ht="30" customHeight="1" spans="1:26">
      <c r="A90" s="125" t="s">
        <v>189</v>
      </c>
      <c r="B90" s="110" t="s">
        <v>68</v>
      </c>
      <c r="C90" s="109"/>
      <c r="D90" s="110"/>
      <c r="E90" s="115"/>
      <c r="F90" s="116"/>
      <c r="G90" s="116"/>
      <c r="H90" s="116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6"/>
      <c r="T90" s="116"/>
      <c r="U90" s="116"/>
      <c r="V90" s="116"/>
      <c r="W90" s="116"/>
      <c r="X90" s="115"/>
      <c r="Y90" s="116"/>
      <c r="Z90" s="116"/>
    </row>
    <row r="91" s="95" customFormat="1" ht="30" customHeight="1" spans="1:26">
      <c r="A91" s="125" t="s">
        <v>189</v>
      </c>
      <c r="B91" s="110" t="s">
        <v>251</v>
      </c>
      <c r="C91" s="109"/>
      <c r="D91" s="110"/>
      <c r="E91" s="115"/>
      <c r="F91" s="116"/>
      <c r="G91" s="116"/>
      <c r="H91" s="116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6"/>
      <c r="T91" s="116"/>
      <c r="U91" s="116"/>
      <c r="V91" s="116"/>
      <c r="W91" s="116"/>
      <c r="X91" s="115"/>
      <c r="Y91" s="116"/>
      <c r="Z91" s="116"/>
    </row>
    <row r="92" s="95" customFormat="1" ht="30" customHeight="1" spans="1:26">
      <c r="A92" s="109" t="s">
        <v>187</v>
      </c>
      <c r="B92" s="110" t="s">
        <v>73</v>
      </c>
      <c r="C92" s="109"/>
      <c r="D92" s="110"/>
      <c r="E92" s="115"/>
      <c r="F92" s="116"/>
      <c r="G92" s="116"/>
      <c r="H92" s="116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6"/>
      <c r="T92" s="116"/>
      <c r="U92" s="116"/>
      <c r="V92" s="116"/>
      <c r="W92" s="116"/>
      <c r="X92" s="115"/>
      <c r="Y92" s="116"/>
      <c r="Z92" s="116"/>
    </row>
    <row r="93" s="95" customFormat="1" ht="30" customHeight="1" spans="1:26">
      <c r="A93" s="109" t="s">
        <v>188</v>
      </c>
      <c r="B93" s="110" t="s">
        <v>73</v>
      </c>
      <c r="C93" s="109"/>
      <c r="D93" s="110"/>
      <c r="E93" s="115"/>
      <c r="F93" s="116"/>
      <c r="G93" s="116"/>
      <c r="H93" s="116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6"/>
      <c r="T93" s="116"/>
      <c r="U93" s="116"/>
      <c r="V93" s="116"/>
      <c r="W93" s="116"/>
      <c r="X93" s="115"/>
      <c r="Y93" s="116"/>
      <c r="Z93" s="116"/>
    </row>
    <row r="94" s="95" customFormat="1" ht="30" customHeight="1" spans="1:26">
      <c r="A94" s="125" t="s">
        <v>189</v>
      </c>
      <c r="B94" s="110" t="s">
        <v>75</v>
      </c>
      <c r="C94" s="109"/>
      <c r="D94" s="110"/>
      <c r="E94" s="115"/>
      <c r="F94" s="116"/>
      <c r="G94" s="116"/>
      <c r="H94" s="116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6"/>
      <c r="T94" s="116"/>
      <c r="U94" s="116"/>
      <c r="V94" s="116"/>
      <c r="W94" s="116"/>
      <c r="X94" s="115"/>
      <c r="Y94" s="116"/>
      <c r="Z94" s="116"/>
    </row>
    <row r="95" s="95" customFormat="1" ht="30" customHeight="1" spans="1:26">
      <c r="A95" s="125" t="s">
        <v>189</v>
      </c>
      <c r="B95" s="110" t="s">
        <v>77</v>
      </c>
      <c r="C95" s="109"/>
      <c r="D95" s="110"/>
      <c r="E95" s="115"/>
      <c r="F95" s="116"/>
      <c r="G95" s="116"/>
      <c r="H95" s="116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6"/>
      <c r="T95" s="116"/>
      <c r="U95" s="116"/>
      <c r="V95" s="116"/>
      <c r="W95" s="116"/>
      <c r="X95" s="115"/>
      <c r="Y95" s="116"/>
      <c r="Z95" s="116"/>
    </row>
    <row r="96" s="95" customFormat="1" ht="30" customHeight="1" spans="1:26">
      <c r="A96" s="125" t="s">
        <v>189</v>
      </c>
      <c r="B96" s="110" t="s">
        <v>252</v>
      </c>
      <c r="C96" s="109"/>
      <c r="D96" s="110"/>
      <c r="E96" s="115"/>
      <c r="F96" s="116"/>
      <c r="G96" s="116"/>
      <c r="H96" s="116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6"/>
      <c r="T96" s="116"/>
      <c r="U96" s="116"/>
      <c r="V96" s="116"/>
      <c r="W96" s="116"/>
      <c r="X96" s="115"/>
      <c r="Y96" s="116"/>
      <c r="Z96" s="116"/>
    </row>
    <row r="97" s="94" customFormat="1" ht="30" customHeight="1" spans="1:26">
      <c r="A97" s="109" t="s">
        <v>187</v>
      </c>
      <c r="B97" s="110" t="s">
        <v>83</v>
      </c>
      <c r="C97" s="109"/>
      <c r="D97" s="110"/>
      <c r="E97" s="117"/>
      <c r="F97" s="118"/>
      <c r="G97" s="118"/>
      <c r="H97" s="118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8"/>
      <c r="T97" s="118"/>
      <c r="U97" s="118"/>
      <c r="V97" s="118"/>
      <c r="W97" s="118"/>
      <c r="X97" s="117"/>
      <c r="Y97" s="118"/>
      <c r="Z97" s="118"/>
    </row>
    <row r="98" s="94" customFormat="1" ht="30" customHeight="1" spans="1:26">
      <c r="A98" s="109" t="s">
        <v>188</v>
      </c>
      <c r="B98" s="110" t="s">
        <v>85</v>
      </c>
      <c r="C98" s="109"/>
      <c r="D98" s="110"/>
      <c r="E98" s="117"/>
      <c r="F98" s="118"/>
      <c r="G98" s="118"/>
      <c r="H98" s="118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8"/>
      <c r="T98" s="118"/>
      <c r="U98" s="118"/>
      <c r="V98" s="118"/>
      <c r="W98" s="118"/>
      <c r="X98" s="117"/>
      <c r="Y98" s="118"/>
      <c r="Z98" s="118"/>
    </row>
    <row r="99" s="94" customFormat="1" ht="30" customHeight="1" spans="1:26">
      <c r="A99" s="109" t="s">
        <v>189</v>
      </c>
      <c r="B99" s="110" t="s">
        <v>88</v>
      </c>
      <c r="C99" s="109"/>
      <c r="D99" s="110"/>
      <c r="E99" s="117"/>
      <c r="F99" s="118"/>
      <c r="G99" s="118"/>
      <c r="H99" s="118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8"/>
      <c r="T99" s="118"/>
      <c r="U99" s="118"/>
      <c r="V99" s="118"/>
      <c r="W99" s="118"/>
      <c r="X99" s="117"/>
      <c r="Y99" s="118"/>
      <c r="Z99" s="118"/>
    </row>
    <row r="100" s="94" customFormat="1" ht="30" customHeight="1" spans="1:26">
      <c r="A100" s="109" t="s">
        <v>188</v>
      </c>
      <c r="B100" s="110" t="s">
        <v>90</v>
      </c>
      <c r="C100" s="109"/>
      <c r="D100" s="110"/>
      <c r="E100" s="117"/>
      <c r="F100" s="118"/>
      <c r="G100" s="118"/>
      <c r="H100" s="118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8"/>
      <c r="T100" s="118"/>
      <c r="U100" s="118"/>
      <c r="V100" s="118"/>
      <c r="W100" s="118"/>
      <c r="X100" s="117"/>
      <c r="Y100" s="118"/>
      <c r="Z100" s="118"/>
    </row>
    <row r="101" s="94" customFormat="1" ht="30" customHeight="1" spans="1:26">
      <c r="A101" s="109" t="s">
        <v>189</v>
      </c>
      <c r="B101" s="110" t="s">
        <v>253</v>
      </c>
      <c r="C101" s="109"/>
      <c r="D101" s="110"/>
      <c r="E101" s="117"/>
      <c r="F101" s="118"/>
      <c r="G101" s="118"/>
      <c r="H101" s="118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8"/>
      <c r="T101" s="118"/>
      <c r="U101" s="118"/>
      <c r="V101" s="118"/>
      <c r="W101" s="118"/>
      <c r="X101" s="117"/>
      <c r="Y101" s="118"/>
      <c r="Z101" s="118"/>
    </row>
    <row r="102" s="95" customFormat="1" ht="30" customHeight="1" spans="1:26">
      <c r="A102" s="125" t="s">
        <v>189</v>
      </c>
      <c r="B102" s="110" t="s">
        <v>254</v>
      </c>
      <c r="C102" s="109"/>
      <c r="D102" s="110"/>
      <c r="E102" s="115"/>
      <c r="F102" s="116"/>
      <c r="G102" s="116"/>
      <c r="H102" s="116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6"/>
      <c r="T102" s="116"/>
      <c r="U102" s="116"/>
      <c r="V102" s="116"/>
      <c r="W102" s="116"/>
      <c r="X102" s="115"/>
      <c r="Y102" s="116"/>
      <c r="Z102" s="116"/>
    </row>
    <row r="103" s="95" customFormat="1" ht="30" customHeight="1" spans="1:26">
      <c r="A103" s="125" t="s">
        <v>189</v>
      </c>
      <c r="B103" s="110" t="s">
        <v>97</v>
      </c>
      <c r="C103" s="109"/>
      <c r="D103" s="110"/>
      <c r="E103" s="115"/>
      <c r="F103" s="116"/>
      <c r="G103" s="116"/>
      <c r="H103" s="116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6"/>
      <c r="T103" s="116"/>
      <c r="U103" s="116"/>
      <c r="V103" s="116"/>
      <c r="W103" s="116"/>
      <c r="X103" s="115"/>
      <c r="Y103" s="116"/>
      <c r="Z103" s="116"/>
    </row>
    <row r="104" s="95" customFormat="1" ht="30" customHeight="1" spans="1:26">
      <c r="A104" s="109" t="s">
        <v>188</v>
      </c>
      <c r="B104" s="110" t="s">
        <v>100</v>
      </c>
      <c r="C104" s="109"/>
      <c r="D104" s="110"/>
      <c r="E104" s="115"/>
      <c r="F104" s="116"/>
      <c r="G104" s="116"/>
      <c r="H104" s="116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6"/>
      <c r="T104" s="116"/>
      <c r="U104" s="116"/>
      <c r="V104" s="116"/>
      <c r="W104" s="116"/>
      <c r="X104" s="115"/>
      <c r="Y104" s="116"/>
      <c r="Z104" s="116"/>
    </row>
    <row r="105" s="95" customFormat="1" ht="30" customHeight="1" spans="1:26">
      <c r="A105" s="125" t="s">
        <v>189</v>
      </c>
      <c r="B105" s="110" t="s">
        <v>103</v>
      </c>
      <c r="C105" s="109"/>
      <c r="D105" s="110"/>
      <c r="E105" s="115"/>
      <c r="F105" s="116"/>
      <c r="G105" s="116"/>
      <c r="H105" s="116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6"/>
      <c r="T105" s="116"/>
      <c r="U105" s="116"/>
      <c r="V105" s="116"/>
      <c r="W105" s="116"/>
      <c r="X105" s="115"/>
      <c r="Y105" s="116"/>
      <c r="Z105" s="116"/>
    </row>
    <row r="106" s="95" customFormat="1" ht="30" customHeight="1" spans="1:26">
      <c r="A106" s="125" t="s">
        <v>189</v>
      </c>
      <c r="B106" s="110" t="s">
        <v>106</v>
      </c>
      <c r="C106" s="109"/>
      <c r="D106" s="110"/>
      <c r="E106" s="115"/>
      <c r="F106" s="116"/>
      <c r="G106" s="116"/>
      <c r="H106" s="116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6"/>
      <c r="T106" s="116"/>
      <c r="U106" s="116"/>
      <c r="V106" s="116"/>
      <c r="W106" s="116"/>
      <c r="X106" s="115"/>
      <c r="Y106" s="116"/>
      <c r="Z106" s="116"/>
    </row>
    <row r="107" s="95" customFormat="1" ht="30" customHeight="1" spans="1:26">
      <c r="A107" s="125" t="s">
        <v>189</v>
      </c>
      <c r="B107" s="110" t="s">
        <v>108</v>
      </c>
      <c r="C107" s="109"/>
      <c r="D107" s="110"/>
      <c r="E107" s="115"/>
      <c r="F107" s="116"/>
      <c r="G107" s="116"/>
      <c r="H107" s="116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6"/>
      <c r="T107" s="116"/>
      <c r="U107" s="116"/>
      <c r="V107" s="116"/>
      <c r="W107" s="116"/>
      <c r="X107" s="115"/>
      <c r="Y107" s="116"/>
      <c r="Z107" s="116"/>
    </row>
    <row r="108" s="95" customFormat="1" ht="30" customHeight="1" spans="1:26">
      <c r="A108" s="125" t="s">
        <v>189</v>
      </c>
      <c r="B108" s="110" t="s">
        <v>110</v>
      </c>
      <c r="C108" s="109"/>
      <c r="D108" s="110"/>
      <c r="E108" s="115"/>
      <c r="F108" s="116"/>
      <c r="G108" s="116"/>
      <c r="H108" s="116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6"/>
      <c r="T108" s="116"/>
      <c r="U108" s="116"/>
      <c r="V108" s="116"/>
      <c r="W108" s="116"/>
      <c r="X108" s="115"/>
      <c r="Y108" s="116"/>
      <c r="Z108" s="116"/>
    </row>
    <row r="109" s="95" customFormat="1" ht="30" customHeight="1" spans="1:26">
      <c r="A109" s="125" t="s">
        <v>189</v>
      </c>
      <c r="B109" s="110" t="s">
        <v>112</v>
      </c>
      <c r="C109" s="109"/>
      <c r="D109" s="110"/>
      <c r="E109" s="115"/>
      <c r="F109" s="116"/>
      <c r="G109" s="116"/>
      <c r="H109" s="116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6"/>
      <c r="T109" s="116"/>
      <c r="U109" s="116"/>
      <c r="V109" s="116"/>
      <c r="W109" s="116"/>
      <c r="X109" s="115"/>
      <c r="Y109" s="116"/>
      <c r="Z109" s="116"/>
    </row>
    <row r="110" s="95" customFormat="1" ht="30" customHeight="1" spans="1:26">
      <c r="A110" s="125" t="s">
        <v>189</v>
      </c>
      <c r="B110" s="110" t="s">
        <v>114</v>
      </c>
      <c r="C110" s="109"/>
      <c r="D110" s="110"/>
      <c r="E110" s="115"/>
      <c r="F110" s="116"/>
      <c r="G110" s="116"/>
      <c r="H110" s="116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6"/>
      <c r="T110" s="116"/>
      <c r="U110" s="116"/>
      <c r="V110" s="116"/>
      <c r="W110" s="116"/>
      <c r="X110" s="115"/>
      <c r="Y110" s="116"/>
      <c r="Z110" s="116"/>
    </row>
    <row r="111" s="95" customFormat="1" ht="30" customHeight="1" spans="1:26">
      <c r="A111" s="109" t="s">
        <v>188</v>
      </c>
      <c r="B111" s="110" t="s">
        <v>116</v>
      </c>
      <c r="C111" s="109"/>
      <c r="D111" s="110"/>
      <c r="E111" s="115"/>
      <c r="F111" s="116"/>
      <c r="G111" s="116"/>
      <c r="H111" s="116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6"/>
      <c r="T111" s="116"/>
      <c r="U111" s="116"/>
      <c r="V111" s="116"/>
      <c r="W111" s="116"/>
      <c r="X111" s="115"/>
      <c r="Y111" s="116"/>
      <c r="Z111" s="116"/>
    </row>
    <row r="112" s="95" customFormat="1" ht="30" customHeight="1" spans="1:26">
      <c r="A112" s="125" t="s">
        <v>189</v>
      </c>
      <c r="B112" s="110" t="s">
        <v>119</v>
      </c>
      <c r="C112" s="109"/>
      <c r="D112" s="110"/>
      <c r="E112" s="115"/>
      <c r="F112" s="116"/>
      <c r="G112" s="116"/>
      <c r="H112" s="116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6"/>
      <c r="T112" s="116"/>
      <c r="U112" s="116"/>
      <c r="V112" s="116"/>
      <c r="W112" s="116"/>
      <c r="X112" s="115"/>
      <c r="Y112" s="116"/>
      <c r="Z112" s="116"/>
    </row>
    <row r="113" s="95" customFormat="1" ht="30" customHeight="1" spans="1:26">
      <c r="A113" s="125" t="s">
        <v>189</v>
      </c>
      <c r="B113" s="110" t="s">
        <v>121</v>
      </c>
      <c r="C113" s="109"/>
      <c r="D113" s="110"/>
      <c r="E113" s="115"/>
      <c r="F113" s="116"/>
      <c r="G113" s="116"/>
      <c r="H113" s="116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6"/>
      <c r="T113" s="116"/>
      <c r="U113" s="116"/>
      <c r="V113" s="116"/>
      <c r="W113" s="116"/>
      <c r="X113" s="115"/>
      <c r="Y113" s="116"/>
      <c r="Z113" s="116"/>
    </row>
    <row r="114" s="95" customFormat="1" ht="30" customHeight="1" spans="1:26">
      <c r="A114" s="125" t="s">
        <v>189</v>
      </c>
      <c r="B114" s="110" t="s">
        <v>123</v>
      </c>
      <c r="C114" s="109"/>
      <c r="D114" s="110"/>
      <c r="E114" s="115"/>
      <c r="F114" s="116"/>
      <c r="G114" s="116"/>
      <c r="H114" s="116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6"/>
      <c r="T114" s="116"/>
      <c r="U114" s="116"/>
      <c r="V114" s="116"/>
      <c r="W114" s="116"/>
      <c r="X114" s="115"/>
      <c r="Y114" s="116"/>
      <c r="Z114" s="116"/>
    </row>
    <row r="115" s="95" customFormat="1" ht="30" customHeight="1" spans="1:26">
      <c r="A115" s="125" t="s">
        <v>189</v>
      </c>
      <c r="B115" s="110" t="s">
        <v>125</v>
      </c>
      <c r="C115" s="109"/>
      <c r="D115" s="110"/>
      <c r="E115" s="115"/>
      <c r="F115" s="116"/>
      <c r="G115" s="116"/>
      <c r="H115" s="116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6"/>
      <c r="T115" s="116"/>
      <c r="U115" s="116"/>
      <c r="V115" s="116"/>
      <c r="W115" s="116"/>
      <c r="X115" s="115"/>
      <c r="Y115" s="116"/>
      <c r="Z115" s="116"/>
    </row>
    <row r="116" s="95" customFormat="1" ht="30" customHeight="1" spans="1:26">
      <c r="A116" s="125" t="s">
        <v>189</v>
      </c>
      <c r="B116" s="110" t="s">
        <v>127</v>
      </c>
      <c r="C116" s="109"/>
      <c r="D116" s="110"/>
      <c r="E116" s="115"/>
      <c r="F116" s="116"/>
      <c r="G116" s="116"/>
      <c r="H116" s="116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6"/>
      <c r="T116" s="116"/>
      <c r="U116" s="116"/>
      <c r="V116" s="116"/>
      <c r="W116" s="116"/>
      <c r="X116" s="115"/>
      <c r="Y116" s="116"/>
      <c r="Z116" s="116"/>
    </row>
    <row r="117" s="95" customFormat="1" ht="30" customHeight="1" spans="1:26">
      <c r="A117" s="109" t="s">
        <v>187</v>
      </c>
      <c r="B117" s="110" t="s">
        <v>130</v>
      </c>
      <c r="C117" s="109"/>
      <c r="D117" s="110"/>
      <c r="E117" s="115"/>
      <c r="F117" s="116"/>
      <c r="G117" s="116"/>
      <c r="H117" s="116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6"/>
      <c r="T117" s="116"/>
      <c r="U117" s="116"/>
      <c r="V117" s="116"/>
      <c r="W117" s="116"/>
      <c r="X117" s="115"/>
      <c r="Y117" s="116"/>
      <c r="Z117" s="116"/>
    </row>
    <row r="118" s="95" customFormat="1" ht="30" customHeight="1" spans="1:26">
      <c r="A118" s="109" t="s">
        <v>188</v>
      </c>
      <c r="B118" s="110" t="s">
        <v>132</v>
      </c>
      <c r="C118" s="109"/>
      <c r="D118" s="110"/>
      <c r="E118" s="115"/>
      <c r="F118" s="116"/>
      <c r="G118" s="116"/>
      <c r="H118" s="116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6"/>
      <c r="T118" s="116"/>
      <c r="U118" s="116"/>
      <c r="V118" s="116"/>
      <c r="W118" s="116"/>
      <c r="X118" s="115"/>
      <c r="Y118" s="116"/>
      <c r="Z118" s="116"/>
    </row>
    <row r="119" s="95" customFormat="1" ht="30" customHeight="1" spans="1:26">
      <c r="A119" s="125" t="s">
        <v>189</v>
      </c>
      <c r="B119" s="110" t="s">
        <v>134</v>
      </c>
      <c r="C119" s="109"/>
      <c r="D119" s="110"/>
      <c r="E119" s="115"/>
      <c r="F119" s="116"/>
      <c r="G119" s="116"/>
      <c r="H119" s="116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6"/>
      <c r="T119" s="116"/>
      <c r="U119" s="116"/>
      <c r="V119" s="116"/>
      <c r="W119" s="116"/>
      <c r="X119" s="115"/>
      <c r="Y119" s="116"/>
      <c r="Z119" s="116"/>
    </row>
    <row r="120" s="95" customFormat="1" ht="30" customHeight="1" spans="1:26">
      <c r="A120" s="125" t="s">
        <v>189</v>
      </c>
      <c r="B120" s="110" t="s">
        <v>136</v>
      </c>
      <c r="C120" s="109"/>
      <c r="D120" s="110"/>
      <c r="E120" s="115"/>
      <c r="F120" s="116"/>
      <c r="G120" s="116"/>
      <c r="H120" s="116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6"/>
      <c r="T120" s="116"/>
      <c r="U120" s="116"/>
      <c r="V120" s="116"/>
      <c r="W120" s="116"/>
      <c r="X120" s="115"/>
      <c r="Y120" s="116"/>
      <c r="Z120" s="116"/>
    </row>
    <row r="121" s="95" customFormat="1" ht="30" customHeight="1" spans="1:26">
      <c r="A121" s="109" t="s">
        <v>188</v>
      </c>
      <c r="B121" s="110" t="s">
        <v>138</v>
      </c>
      <c r="C121" s="109"/>
      <c r="D121" s="110"/>
      <c r="E121" s="115"/>
      <c r="F121" s="116"/>
      <c r="G121" s="116"/>
      <c r="H121" s="116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6"/>
      <c r="T121" s="116"/>
      <c r="U121" s="116"/>
      <c r="V121" s="116"/>
      <c r="W121" s="116"/>
      <c r="X121" s="115"/>
      <c r="Y121" s="116"/>
      <c r="Z121" s="116"/>
    </row>
    <row r="122" s="95" customFormat="1" ht="30" customHeight="1" spans="1:26">
      <c r="A122" s="125" t="s">
        <v>189</v>
      </c>
      <c r="B122" s="110" t="s">
        <v>140</v>
      </c>
      <c r="C122" s="109"/>
      <c r="D122" s="110"/>
      <c r="E122" s="115"/>
      <c r="F122" s="116"/>
      <c r="G122" s="116"/>
      <c r="H122" s="116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6"/>
      <c r="T122" s="116"/>
      <c r="U122" s="116"/>
      <c r="V122" s="116"/>
      <c r="W122" s="116"/>
      <c r="X122" s="115"/>
      <c r="Y122" s="116"/>
      <c r="Z122" s="116"/>
    </row>
    <row r="123" s="95" customFormat="1" ht="30" customHeight="1" spans="1:26">
      <c r="A123" s="125" t="s">
        <v>189</v>
      </c>
      <c r="B123" s="110" t="s">
        <v>255</v>
      </c>
      <c r="C123" s="109"/>
      <c r="D123" s="110"/>
      <c r="E123" s="115"/>
      <c r="F123" s="116"/>
      <c r="G123" s="116"/>
      <c r="H123" s="116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6"/>
      <c r="T123" s="116"/>
      <c r="U123" s="116"/>
      <c r="V123" s="116"/>
      <c r="W123" s="116"/>
      <c r="X123" s="115"/>
      <c r="Y123" s="116"/>
      <c r="Z123" s="116"/>
    </row>
    <row r="124" s="95" customFormat="1" ht="30" customHeight="1" spans="1:26">
      <c r="A124" s="125" t="s">
        <v>189</v>
      </c>
      <c r="B124" s="110" t="s">
        <v>144</v>
      </c>
      <c r="C124" s="109"/>
      <c r="D124" s="110"/>
      <c r="E124" s="115"/>
      <c r="F124" s="116"/>
      <c r="G124" s="116"/>
      <c r="H124" s="116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6"/>
      <c r="T124" s="116"/>
      <c r="U124" s="116"/>
      <c r="V124" s="116"/>
      <c r="W124" s="116"/>
      <c r="X124" s="115"/>
      <c r="Y124" s="116"/>
      <c r="Z124" s="116"/>
    </row>
    <row r="125" s="95" customFormat="1" ht="30" customHeight="1" spans="1:26">
      <c r="A125" s="125" t="s">
        <v>189</v>
      </c>
      <c r="B125" s="110" t="s">
        <v>146</v>
      </c>
      <c r="C125" s="109"/>
      <c r="D125" s="110"/>
      <c r="E125" s="115"/>
      <c r="F125" s="116"/>
      <c r="G125" s="116"/>
      <c r="H125" s="116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6"/>
      <c r="T125" s="116"/>
      <c r="U125" s="116"/>
      <c r="V125" s="116"/>
      <c r="W125" s="116"/>
      <c r="X125" s="115"/>
      <c r="Y125" s="116"/>
      <c r="Z125" s="116"/>
    </row>
    <row r="126" s="94" customFormat="1" ht="30" customHeight="1" spans="1:26">
      <c r="A126" s="109" t="s">
        <v>187</v>
      </c>
      <c r="B126" s="110" t="s">
        <v>149</v>
      </c>
      <c r="C126" s="109"/>
      <c r="D126" s="110"/>
      <c r="E126" s="117"/>
      <c r="F126" s="118"/>
      <c r="G126" s="118"/>
      <c r="H126" s="118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8"/>
      <c r="T126" s="118"/>
      <c r="U126" s="118"/>
      <c r="V126" s="118"/>
      <c r="W126" s="118"/>
      <c r="X126" s="117"/>
      <c r="Y126" s="118"/>
      <c r="Z126" s="118"/>
    </row>
    <row r="127" s="94" customFormat="1" ht="30" customHeight="1" spans="1:26">
      <c r="A127" s="109" t="s">
        <v>188</v>
      </c>
      <c r="B127" s="110" t="s">
        <v>149</v>
      </c>
      <c r="C127" s="109"/>
      <c r="D127" s="110"/>
      <c r="E127" s="117"/>
      <c r="F127" s="118"/>
      <c r="G127" s="118"/>
      <c r="H127" s="118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8"/>
      <c r="T127" s="118"/>
      <c r="U127" s="118"/>
      <c r="V127" s="118"/>
      <c r="W127" s="118"/>
      <c r="X127" s="117"/>
      <c r="Y127" s="118"/>
      <c r="Z127" s="118"/>
    </row>
    <row r="128" s="94" customFormat="1" ht="30" customHeight="1" spans="1:26">
      <c r="A128" s="109" t="s">
        <v>189</v>
      </c>
      <c r="B128" s="110" t="s">
        <v>149</v>
      </c>
      <c r="C128" s="109"/>
      <c r="D128" s="110"/>
      <c r="E128" s="117"/>
      <c r="F128" s="118"/>
      <c r="G128" s="118"/>
      <c r="H128" s="118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8"/>
      <c r="T128" s="118"/>
      <c r="U128" s="118"/>
      <c r="V128" s="118"/>
      <c r="W128" s="118"/>
      <c r="X128" s="117"/>
      <c r="Y128" s="118"/>
      <c r="Z128" s="118"/>
    </row>
    <row r="129" s="94" customFormat="1" ht="30" customHeight="1" spans="1:26">
      <c r="A129" s="109" t="s">
        <v>187</v>
      </c>
      <c r="B129" s="110" t="s">
        <v>115</v>
      </c>
      <c r="C129" s="109"/>
      <c r="D129" s="110"/>
      <c r="E129" s="117"/>
      <c r="F129" s="118"/>
      <c r="G129" s="118"/>
      <c r="H129" s="118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8"/>
      <c r="T129" s="118"/>
      <c r="U129" s="118"/>
      <c r="V129" s="118"/>
      <c r="W129" s="118"/>
      <c r="X129" s="117"/>
      <c r="Y129" s="118"/>
      <c r="Z129" s="118"/>
    </row>
    <row r="130" s="94" customFormat="1" ht="30" customHeight="1" spans="1:26">
      <c r="A130" s="109" t="s">
        <v>188</v>
      </c>
      <c r="B130" s="110" t="s">
        <v>115</v>
      </c>
      <c r="C130" s="109"/>
      <c r="D130" s="110"/>
      <c r="E130" s="117"/>
      <c r="F130" s="118"/>
      <c r="G130" s="118"/>
      <c r="H130" s="118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8"/>
      <c r="T130" s="118"/>
      <c r="U130" s="118"/>
      <c r="V130" s="118"/>
      <c r="W130" s="118"/>
      <c r="X130" s="117"/>
      <c r="Y130" s="118"/>
      <c r="Z130" s="118"/>
    </row>
    <row r="131" s="94" customFormat="1" ht="45" customHeight="1" spans="1:26">
      <c r="A131" s="109" t="s">
        <v>189</v>
      </c>
      <c r="B131" s="110" t="s">
        <v>155</v>
      </c>
      <c r="C131" s="109"/>
      <c r="D131" s="110"/>
      <c r="E131" s="117"/>
      <c r="F131" s="118"/>
      <c r="G131" s="118"/>
      <c r="H131" s="118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8"/>
      <c r="T131" s="118"/>
      <c r="U131" s="118"/>
      <c r="V131" s="118"/>
      <c r="W131" s="118"/>
      <c r="X131" s="117"/>
      <c r="Y131" s="118"/>
      <c r="Z131" s="118"/>
    </row>
    <row r="132" s="94" customFormat="1" ht="30" customHeight="1" spans="1:26">
      <c r="A132" s="109" t="s">
        <v>189</v>
      </c>
      <c r="B132" s="110" t="s">
        <v>156</v>
      </c>
      <c r="C132" s="109"/>
      <c r="D132" s="110"/>
      <c r="E132" s="117"/>
      <c r="F132" s="118"/>
      <c r="G132" s="118"/>
      <c r="H132" s="118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8"/>
      <c r="T132" s="118"/>
      <c r="U132" s="118"/>
      <c r="V132" s="118"/>
      <c r="W132" s="118"/>
      <c r="X132" s="117"/>
      <c r="Y132" s="118"/>
      <c r="Z132" s="118"/>
    </row>
    <row r="133" s="98" customFormat="1" ht="30" customHeight="1" spans="1:26">
      <c r="A133" s="121" t="s">
        <v>189</v>
      </c>
      <c r="B133" s="145" t="s">
        <v>256</v>
      </c>
      <c r="C133" s="126"/>
      <c r="D133" s="145"/>
      <c r="E133" s="133"/>
      <c r="F133" s="142"/>
      <c r="G133" s="142"/>
      <c r="H133" s="142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42"/>
      <c r="T133" s="142"/>
      <c r="U133" s="142"/>
      <c r="V133" s="142"/>
      <c r="W133" s="142"/>
      <c r="X133" s="133"/>
      <c r="Y133" s="142"/>
      <c r="Z133" s="142"/>
    </row>
  </sheetData>
  <mergeCells count="156">
    <mergeCell ref="A1:D1"/>
    <mergeCell ref="A2:Z2"/>
    <mergeCell ref="I3:P3"/>
    <mergeCell ref="Q3:R3"/>
    <mergeCell ref="S3:W3"/>
    <mergeCell ref="A6:H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7:D17"/>
    <mergeCell ref="B18:D18"/>
    <mergeCell ref="B19:D19"/>
    <mergeCell ref="B20:D20"/>
    <mergeCell ref="B21:D21"/>
    <mergeCell ref="B22:D22"/>
    <mergeCell ref="B23:D23"/>
    <mergeCell ref="B24:D24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3:X5"/>
    <mergeCell ref="Y3:Y5"/>
    <mergeCell ref="Z3:Z5"/>
  </mergeCells>
  <pageMargins left="0.75" right="0.75" top="1" bottom="1" header="0.5" footer="0.5"/>
  <pageSetup paperSize="9" scale="22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view="pageBreakPreview" zoomScaleNormal="100" workbookViewId="0">
      <selection activeCell="F5" sqref="F5"/>
    </sheetView>
  </sheetViews>
  <sheetFormatPr defaultColWidth="9" defaultRowHeight="13.5" outlineLevelCol="6"/>
  <cols>
    <col min="1" max="1" width="6.38333333333333" customWidth="1"/>
    <col min="2" max="2" width="26.4416666666667" customWidth="1"/>
    <col min="6" max="6" width="16.225" customWidth="1"/>
    <col min="7" max="7" width="15.6666666666667" customWidth="1"/>
  </cols>
  <sheetData>
    <row r="1" spans="1:7">
      <c r="A1" s="73" t="s">
        <v>257</v>
      </c>
      <c r="B1" s="73"/>
      <c r="C1" s="73"/>
      <c r="D1" s="73"/>
      <c r="E1" s="73"/>
      <c r="F1" s="73"/>
      <c r="G1" s="73"/>
    </row>
    <row r="2" ht="47" customHeight="1" spans="1:7">
      <c r="A2" s="73"/>
      <c r="B2" s="73"/>
      <c r="C2" s="73"/>
      <c r="D2" s="73"/>
      <c r="E2" s="73"/>
      <c r="F2" s="73"/>
      <c r="G2" s="73"/>
    </row>
    <row r="3" spans="1:7">
      <c r="A3" s="2" t="s">
        <v>1</v>
      </c>
      <c r="B3" s="2" t="s">
        <v>2</v>
      </c>
      <c r="C3" s="2" t="s">
        <v>3</v>
      </c>
      <c r="D3" s="3" t="s">
        <v>4</v>
      </c>
      <c r="E3" s="4"/>
      <c r="F3" s="5" t="s">
        <v>5</v>
      </c>
      <c r="G3" s="6"/>
    </row>
    <row r="4" ht="27" spans="1:7">
      <c r="A4" s="2"/>
      <c r="B4" s="2"/>
      <c r="C4" s="7"/>
      <c r="D4" s="2" t="s">
        <v>8</v>
      </c>
      <c r="E4" s="8" t="s">
        <v>7</v>
      </c>
      <c r="F4" s="5" t="s">
        <v>9</v>
      </c>
      <c r="G4" s="6" t="s">
        <v>10</v>
      </c>
    </row>
    <row r="5" spans="1:7">
      <c r="A5" s="74" t="s">
        <v>11</v>
      </c>
      <c r="B5" s="75"/>
      <c r="C5" s="76">
        <v>3</v>
      </c>
      <c r="D5" s="77"/>
      <c r="E5" s="78"/>
      <c r="F5" s="79">
        <v>430</v>
      </c>
      <c r="G5" s="69"/>
    </row>
    <row r="6" spans="1:7">
      <c r="A6" s="16" t="s">
        <v>15</v>
      </c>
      <c r="B6" s="17" t="s">
        <v>16</v>
      </c>
      <c r="C6" s="18">
        <v>3</v>
      </c>
      <c r="D6" s="18"/>
      <c r="E6" s="18"/>
      <c r="F6" s="19">
        <v>430</v>
      </c>
      <c r="G6" s="80">
        <v>1</v>
      </c>
    </row>
    <row r="7" spans="1:7">
      <c r="A7" s="23" t="s">
        <v>13</v>
      </c>
      <c r="B7" s="24" t="s">
        <v>18</v>
      </c>
      <c r="C7" s="25">
        <v>2</v>
      </c>
      <c r="D7" s="25"/>
      <c r="E7" s="25"/>
      <c r="F7" s="26">
        <v>310</v>
      </c>
      <c r="G7" s="81">
        <v>0.7209</v>
      </c>
    </row>
    <row r="8" spans="1:7">
      <c r="A8" s="30">
        <v>1</v>
      </c>
      <c r="B8" s="31" t="s">
        <v>190</v>
      </c>
      <c r="C8" s="32"/>
      <c r="D8" s="32"/>
      <c r="E8" s="32"/>
      <c r="F8" s="33"/>
      <c r="G8" s="82"/>
    </row>
    <row r="9" spans="1:7">
      <c r="A9" s="36" t="s">
        <v>258</v>
      </c>
      <c r="B9" s="31" t="s">
        <v>192</v>
      </c>
      <c r="C9" s="32"/>
      <c r="D9" s="33"/>
      <c r="E9" s="34"/>
      <c r="F9" s="35"/>
      <c r="G9" s="15"/>
    </row>
    <row r="10" spans="1:7">
      <c r="A10" s="36" t="s">
        <v>259</v>
      </c>
      <c r="B10" s="31" t="s">
        <v>193</v>
      </c>
      <c r="C10" s="32"/>
      <c r="D10" s="33"/>
      <c r="E10" s="34"/>
      <c r="F10" s="35"/>
      <c r="G10" s="15"/>
    </row>
    <row r="11" spans="1:7">
      <c r="A11" s="30">
        <v>2</v>
      </c>
      <c r="B11" s="31" t="s">
        <v>194</v>
      </c>
      <c r="C11" s="32">
        <v>1</v>
      </c>
      <c r="D11" s="32"/>
      <c r="E11" s="32"/>
      <c r="F11" s="83">
        <v>200</v>
      </c>
      <c r="G11" s="82">
        <v>0.4651</v>
      </c>
    </row>
    <row r="12" spans="1:7">
      <c r="A12" s="36" t="s">
        <v>258</v>
      </c>
      <c r="B12" s="10" t="s">
        <v>32</v>
      </c>
      <c r="C12" s="32"/>
      <c r="D12" s="33"/>
      <c r="E12" s="34"/>
      <c r="F12" s="35"/>
      <c r="G12" s="15"/>
    </row>
    <row r="13" spans="1:7">
      <c r="A13" s="36" t="s">
        <v>259</v>
      </c>
      <c r="B13" s="10" t="s">
        <v>195</v>
      </c>
      <c r="C13" s="32"/>
      <c r="D13" s="33"/>
      <c r="E13" s="34"/>
      <c r="F13" s="35"/>
      <c r="G13" s="15"/>
    </row>
    <row r="14" spans="1:7">
      <c r="A14" s="36" t="s">
        <v>260</v>
      </c>
      <c r="B14" s="10" t="s">
        <v>35</v>
      </c>
      <c r="C14" s="32">
        <v>1</v>
      </c>
      <c r="D14" s="33" t="s">
        <v>261</v>
      </c>
      <c r="E14" s="34">
        <v>2800</v>
      </c>
      <c r="F14" s="35">
        <v>200</v>
      </c>
      <c r="G14" s="15">
        <f>F14/F5</f>
        <v>0.465116279069767</v>
      </c>
    </row>
    <row r="15" spans="1:7">
      <c r="A15" s="36" t="s">
        <v>262</v>
      </c>
      <c r="B15" s="10" t="s">
        <v>210</v>
      </c>
      <c r="C15" s="32"/>
      <c r="D15" s="33"/>
      <c r="E15" s="34"/>
      <c r="F15" s="35"/>
      <c r="G15" s="15"/>
    </row>
    <row r="16" spans="1:7">
      <c r="A16" s="30">
        <v>3</v>
      </c>
      <c r="B16" s="31" t="s">
        <v>50</v>
      </c>
      <c r="C16" s="32"/>
      <c r="D16" s="33"/>
      <c r="E16" s="34"/>
      <c r="F16" s="35"/>
      <c r="G16" s="15"/>
    </row>
    <row r="17" spans="1:7">
      <c r="A17" s="30">
        <v>4</v>
      </c>
      <c r="B17" s="31" t="s">
        <v>53</v>
      </c>
      <c r="C17" s="32"/>
      <c r="D17" s="32"/>
      <c r="E17" s="32"/>
      <c r="F17" s="32"/>
      <c r="G17" s="82"/>
    </row>
    <row r="18" spans="1:7">
      <c r="A18" s="36" t="s">
        <v>258</v>
      </c>
      <c r="B18" s="10" t="s">
        <v>211</v>
      </c>
      <c r="C18" s="32"/>
      <c r="D18" s="33"/>
      <c r="E18" s="34"/>
      <c r="F18" s="35"/>
      <c r="G18" s="15"/>
    </row>
    <row r="19" spans="1:7">
      <c r="A19" s="36" t="s">
        <v>259</v>
      </c>
      <c r="B19" s="10" t="s">
        <v>212</v>
      </c>
      <c r="C19" s="32"/>
      <c r="D19" s="33"/>
      <c r="E19" s="34"/>
      <c r="F19" s="35"/>
      <c r="G19" s="15"/>
    </row>
    <row r="20" spans="1:7">
      <c r="A20" s="36" t="s">
        <v>260</v>
      </c>
      <c r="B20" s="10" t="s">
        <v>213</v>
      </c>
      <c r="C20" s="32"/>
      <c r="D20" s="33"/>
      <c r="E20" s="34"/>
      <c r="F20" s="35"/>
      <c r="G20" s="15"/>
    </row>
    <row r="21" spans="1:7">
      <c r="A21" s="36" t="s">
        <v>262</v>
      </c>
      <c r="B21" s="10" t="s">
        <v>44</v>
      </c>
      <c r="C21" s="32"/>
      <c r="D21" s="33"/>
      <c r="E21" s="34"/>
      <c r="F21" s="35"/>
      <c r="G21" s="15"/>
    </row>
    <row r="22" spans="1:7">
      <c r="A22" s="30">
        <v>5</v>
      </c>
      <c r="B22" s="31" t="s">
        <v>55</v>
      </c>
      <c r="C22" s="32">
        <v>1</v>
      </c>
      <c r="D22" s="33" t="s">
        <v>25</v>
      </c>
      <c r="E22" s="34">
        <v>3</v>
      </c>
      <c r="F22" s="35">
        <v>110</v>
      </c>
      <c r="G22" s="15">
        <f>F22/F5</f>
        <v>0.255813953488372</v>
      </c>
    </row>
    <row r="23" spans="1:7">
      <c r="A23" s="30">
        <v>6</v>
      </c>
      <c r="B23" s="31" t="s">
        <v>225</v>
      </c>
      <c r="C23" s="32"/>
      <c r="D23" s="33"/>
      <c r="E23" s="34"/>
      <c r="F23" s="35"/>
      <c r="G23" s="15"/>
    </row>
    <row r="24" spans="1:7">
      <c r="A24" s="30">
        <v>7</v>
      </c>
      <c r="B24" s="37" t="s">
        <v>226</v>
      </c>
      <c r="C24" s="32"/>
      <c r="D24" s="33"/>
      <c r="E24" s="34"/>
      <c r="F24" s="35"/>
      <c r="G24" s="15"/>
    </row>
    <row r="25" spans="1:7">
      <c r="A25" s="23" t="s">
        <v>42</v>
      </c>
      <c r="B25" s="38" t="s">
        <v>60</v>
      </c>
      <c r="C25" s="25"/>
      <c r="D25" s="25"/>
      <c r="E25" s="25"/>
      <c r="F25" s="25"/>
      <c r="G25" s="81"/>
    </row>
    <row r="26" spans="1:7">
      <c r="A26" s="30">
        <v>1</v>
      </c>
      <c r="B26" s="37" t="s">
        <v>62</v>
      </c>
      <c r="C26" s="32"/>
      <c r="D26" s="33"/>
      <c r="E26" s="34"/>
      <c r="F26" s="35"/>
      <c r="G26" s="15"/>
    </row>
    <row r="27" spans="1:7">
      <c r="A27" s="30">
        <v>2</v>
      </c>
      <c r="B27" s="39" t="s">
        <v>65</v>
      </c>
      <c r="C27" s="32"/>
      <c r="D27" s="33"/>
      <c r="E27" s="34"/>
      <c r="F27" s="35"/>
      <c r="G27" s="15"/>
    </row>
    <row r="28" spans="1:7">
      <c r="A28" s="30">
        <v>3</v>
      </c>
      <c r="B28" s="37" t="s">
        <v>67</v>
      </c>
      <c r="C28" s="32"/>
      <c r="D28" s="33"/>
      <c r="E28" s="34"/>
      <c r="F28" s="35"/>
      <c r="G28" s="15"/>
    </row>
    <row r="29" spans="1:7">
      <c r="A29" s="30">
        <v>4</v>
      </c>
      <c r="B29" s="37" t="s">
        <v>69</v>
      </c>
      <c r="C29" s="32"/>
      <c r="D29" s="33"/>
      <c r="E29" s="34"/>
      <c r="F29" s="35"/>
      <c r="G29" s="15"/>
    </row>
    <row r="30" spans="1:7">
      <c r="A30" s="23" t="s">
        <v>56</v>
      </c>
      <c r="B30" s="38" t="s">
        <v>227</v>
      </c>
      <c r="C30" s="25">
        <v>1</v>
      </c>
      <c r="D30" s="25"/>
      <c r="E30" s="25"/>
      <c r="F30" s="84">
        <v>120</v>
      </c>
      <c r="G30" s="81">
        <v>0.2791</v>
      </c>
    </row>
    <row r="31" spans="1:7">
      <c r="A31" s="30">
        <v>1</v>
      </c>
      <c r="B31" s="37" t="s">
        <v>228</v>
      </c>
      <c r="C31" s="32"/>
      <c r="D31" s="33"/>
      <c r="E31" s="34"/>
      <c r="F31" s="35"/>
      <c r="G31" s="15"/>
    </row>
    <row r="32" spans="1:7">
      <c r="A32" s="36" t="s">
        <v>258</v>
      </c>
      <c r="B32" s="37" t="s">
        <v>74</v>
      </c>
      <c r="C32" s="32"/>
      <c r="D32" s="33"/>
      <c r="E32" s="34"/>
      <c r="F32" s="35"/>
      <c r="G32" s="15"/>
    </row>
    <row r="33" spans="1:7">
      <c r="A33" s="36" t="s">
        <v>259</v>
      </c>
      <c r="B33" s="37" t="s">
        <v>78</v>
      </c>
      <c r="C33" s="32"/>
      <c r="D33" s="33"/>
      <c r="E33" s="34"/>
      <c r="F33" s="35"/>
      <c r="G33" s="15"/>
    </row>
    <row r="34" spans="1:7">
      <c r="A34" s="36" t="s">
        <v>260</v>
      </c>
      <c r="B34" s="37" t="s">
        <v>229</v>
      </c>
      <c r="C34" s="32"/>
      <c r="D34" s="33"/>
      <c r="E34" s="34"/>
      <c r="F34" s="35"/>
      <c r="G34" s="15"/>
    </row>
    <row r="35" spans="1:7">
      <c r="A35" s="36" t="s">
        <v>262</v>
      </c>
      <c r="B35" s="37" t="s">
        <v>230</v>
      </c>
      <c r="C35" s="32">
        <v>1</v>
      </c>
      <c r="D35" s="33" t="s">
        <v>263</v>
      </c>
      <c r="E35" s="85">
        <v>1.8</v>
      </c>
      <c r="F35" s="35">
        <v>120</v>
      </c>
      <c r="G35" s="15">
        <f>F35/F5</f>
        <v>0.27906976744186</v>
      </c>
    </row>
    <row r="36" spans="1:7">
      <c r="A36" s="30">
        <v>2</v>
      </c>
      <c r="B36" s="39" t="s">
        <v>84</v>
      </c>
      <c r="C36" s="32"/>
      <c r="D36" s="33"/>
      <c r="E36" s="34"/>
      <c r="F36" s="35"/>
      <c r="G36" s="15"/>
    </row>
    <row r="37" spans="1:7">
      <c r="A37" s="23" t="s">
        <v>86</v>
      </c>
      <c r="B37" s="40" t="s">
        <v>87</v>
      </c>
      <c r="C37" s="25"/>
      <c r="D37" s="26"/>
      <c r="E37" s="27"/>
      <c r="F37" s="28"/>
      <c r="G37" s="29"/>
    </row>
    <row r="38" spans="1:7">
      <c r="A38" s="30">
        <v>1</v>
      </c>
      <c r="B38" s="39" t="s">
        <v>89</v>
      </c>
      <c r="C38" s="32"/>
      <c r="D38" s="33"/>
      <c r="E38" s="34"/>
      <c r="F38" s="35"/>
      <c r="G38" s="15"/>
    </row>
    <row r="39" spans="1:7">
      <c r="A39" s="30">
        <v>2</v>
      </c>
      <c r="B39" s="39" t="s">
        <v>91</v>
      </c>
      <c r="C39" s="32"/>
      <c r="D39" s="33"/>
      <c r="E39" s="34"/>
      <c r="F39" s="35"/>
      <c r="G39" s="15"/>
    </row>
    <row r="40" spans="1:7">
      <c r="A40" s="30">
        <v>3</v>
      </c>
      <c r="B40" s="39" t="s">
        <v>94</v>
      </c>
      <c r="C40" s="32"/>
      <c r="D40" s="33"/>
      <c r="E40" s="34"/>
      <c r="F40" s="35"/>
      <c r="G40" s="15"/>
    </row>
    <row r="41" spans="1:7">
      <c r="A41" s="30">
        <v>4</v>
      </c>
      <c r="B41" s="39" t="s">
        <v>96</v>
      </c>
      <c r="C41" s="32"/>
      <c r="D41" s="33"/>
      <c r="E41" s="34"/>
      <c r="F41" s="35"/>
      <c r="G41" s="15"/>
    </row>
    <row r="42" spans="1:7">
      <c r="A42" s="23" t="s">
        <v>98</v>
      </c>
      <c r="B42" s="40" t="s">
        <v>99</v>
      </c>
      <c r="C42" s="25"/>
      <c r="D42" s="25"/>
      <c r="E42" s="25"/>
      <c r="F42" s="25"/>
      <c r="G42" s="29"/>
    </row>
    <row r="43" spans="1:7">
      <c r="A43" s="30">
        <v>1</v>
      </c>
      <c r="B43" s="37" t="s">
        <v>101</v>
      </c>
      <c r="C43" s="32"/>
      <c r="D43" s="33"/>
      <c r="E43" s="34"/>
      <c r="F43" s="35"/>
      <c r="G43" s="15"/>
    </row>
    <row r="44" spans="1:7">
      <c r="A44" s="30">
        <v>2</v>
      </c>
      <c r="B44" s="37" t="s">
        <v>104</v>
      </c>
      <c r="C44" s="32"/>
      <c r="D44" s="33"/>
      <c r="E44" s="34"/>
      <c r="F44" s="35"/>
      <c r="G44" s="15"/>
    </row>
    <row r="45" spans="1:7">
      <c r="A45" s="30">
        <v>3</v>
      </c>
      <c r="B45" s="37" t="s">
        <v>107</v>
      </c>
      <c r="C45" s="32"/>
      <c r="D45" s="33"/>
      <c r="E45" s="34"/>
      <c r="F45" s="35"/>
      <c r="G45" s="15"/>
    </row>
    <row r="46" spans="1:7">
      <c r="A46" s="30">
        <v>4</v>
      </c>
      <c r="B46" s="37" t="s">
        <v>109</v>
      </c>
      <c r="C46" s="32"/>
      <c r="D46" s="33"/>
      <c r="E46" s="34"/>
      <c r="F46" s="35"/>
      <c r="G46" s="15"/>
    </row>
    <row r="47" spans="1:7">
      <c r="A47" s="30">
        <v>5</v>
      </c>
      <c r="B47" s="37" t="s">
        <v>113</v>
      </c>
      <c r="C47" s="32"/>
      <c r="D47" s="33"/>
      <c r="E47" s="34"/>
      <c r="F47" s="35"/>
      <c r="G47" s="15"/>
    </row>
    <row r="48" spans="1:7">
      <c r="A48" s="30">
        <v>6</v>
      </c>
      <c r="B48" s="37" t="s">
        <v>115</v>
      </c>
      <c r="C48" s="32"/>
      <c r="D48" s="33"/>
      <c r="E48" s="34"/>
      <c r="F48" s="35"/>
      <c r="G48" s="15"/>
    </row>
    <row r="49" spans="1:7">
      <c r="A49" s="16" t="s">
        <v>117</v>
      </c>
      <c r="B49" s="17" t="s">
        <v>118</v>
      </c>
      <c r="C49" s="18"/>
      <c r="D49" s="19"/>
      <c r="E49" s="20"/>
      <c r="F49" s="21"/>
      <c r="G49" s="22"/>
    </row>
    <row r="50" spans="1:7">
      <c r="A50" s="41" t="s">
        <v>13</v>
      </c>
      <c r="B50" s="38" t="s">
        <v>120</v>
      </c>
      <c r="C50" s="42"/>
      <c r="D50" s="43"/>
      <c r="E50" s="44"/>
      <c r="F50" s="45"/>
      <c r="G50" s="46"/>
    </row>
    <row r="51" spans="1:7">
      <c r="A51" s="30">
        <v>1</v>
      </c>
      <c r="B51" s="37" t="s">
        <v>122</v>
      </c>
      <c r="C51" s="32"/>
      <c r="D51" s="33"/>
      <c r="E51" s="34"/>
      <c r="F51" s="35"/>
      <c r="G51" s="15"/>
    </row>
    <row r="52" spans="1:7">
      <c r="A52" s="30">
        <v>2</v>
      </c>
      <c r="B52" s="37" t="s">
        <v>242</v>
      </c>
      <c r="C52" s="32"/>
      <c r="D52" s="33"/>
      <c r="E52" s="34"/>
      <c r="F52" s="35"/>
      <c r="G52" s="15"/>
    </row>
    <row r="53" spans="1:7">
      <c r="A53" s="23" t="s">
        <v>42</v>
      </c>
      <c r="B53" s="38" t="s">
        <v>243</v>
      </c>
      <c r="C53" s="25"/>
      <c r="D53" s="26"/>
      <c r="E53" s="27"/>
      <c r="F53" s="28"/>
      <c r="G53" s="29"/>
    </row>
    <row r="54" spans="1:7">
      <c r="A54" s="30">
        <v>1</v>
      </c>
      <c r="B54" s="37" t="s">
        <v>131</v>
      </c>
      <c r="C54" s="32"/>
      <c r="D54" s="33"/>
      <c r="E54" s="34"/>
      <c r="F54" s="35"/>
      <c r="G54" s="15"/>
    </row>
    <row r="55" spans="1:7">
      <c r="A55" s="30">
        <v>2</v>
      </c>
      <c r="B55" s="37" t="s">
        <v>133</v>
      </c>
      <c r="C55" s="32"/>
      <c r="D55" s="33"/>
      <c r="E55" s="34"/>
      <c r="F55" s="35"/>
      <c r="G55" s="15"/>
    </row>
    <row r="56" spans="1:7">
      <c r="A56" s="23" t="s">
        <v>56</v>
      </c>
      <c r="B56" s="38" t="s">
        <v>135</v>
      </c>
      <c r="C56" s="25"/>
      <c r="D56" s="26"/>
      <c r="E56" s="27"/>
      <c r="F56" s="28"/>
      <c r="G56" s="29"/>
    </row>
    <row r="57" spans="1:7">
      <c r="A57" s="30">
        <v>1</v>
      </c>
      <c r="B57" s="37" t="s">
        <v>137</v>
      </c>
      <c r="C57" s="32"/>
      <c r="D57" s="33"/>
      <c r="E57" s="34"/>
      <c r="F57" s="35"/>
      <c r="G57" s="15"/>
    </row>
    <row r="58" spans="1:7">
      <c r="A58" s="30">
        <v>2</v>
      </c>
      <c r="B58" s="47" t="s">
        <v>244</v>
      </c>
      <c r="C58" s="32"/>
      <c r="D58" s="33"/>
      <c r="E58" s="34"/>
      <c r="F58" s="35"/>
      <c r="G58" s="15"/>
    </row>
    <row r="59" spans="1:7">
      <c r="A59" s="23" t="s">
        <v>86</v>
      </c>
      <c r="B59" s="48" t="s">
        <v>141</v>
      </c>
      <c r="C59" s="25"/>
      <c r="D59" s="26"/>
      <c r="E59" s="27"/>
      <c r="F59" s="28"/>
      <c r="G59" s="29"/>
    </row>
    <row r="60" spans="1:7">
      <c r="A60" s="30">
        <v>1</v>
      </c>
      <c r="B60" s="47" t="s">
        <v>143</v>
      </c>
      <c r="C60" s="32"/>
      <c r="D60" s="33"/>
      <c r="E60" s="34"/>
      <c r="F60" s="35"/>
      <c r="G60" s="15"/>
    </row>
    <row r="61" spans="1:7">
      <c r="A61" s="30">
        <v>2</v>
      </c>
      <c r="B61" s="47" t="s">
        <v>145</v>
      </c>
      <c r="C61" s="32"/>
      <c r="D61" s="33"/>
      <c r="E61" s="34"/>
      <c r="F61" s="35"/>
      <c r="G61" s="15"/>
    </row>
    <row r="62" spans="1:7">
      <c r="A62" s="30">
        <v>3</v>
      </c>
      <c r="B62" s="47" t="s">
        <v>147</v>
      </c>
      <c r="C62" s="32"/>
      <c r="D62" s="33"/>
      <c r="E62" s="34"/>
      <c r="F62" s="35"/>
      <c r="G62" s="15"/>
    </row>
    <row r="63" spans="1:7">
      <c r="A63" s="23" t="s">
        <v>264</v>
      </c>
      <c r="B63" s="40" t="s">
        <v>151</v>
      </c>
      <c r="C63" s="25"/>
      <c r="D63" s="26"/>
      <c r="E63" s="27"/>
      <c r="F63" s="28"/>
      <c r="G63" s="29"/>
    </row>
    <row r="64" spans="1:7">
      <c r="A64" s="30">
        <v>1</v>
      </c>
      <c r="B64" s="40" t="s">
        <v>151</v>
      </c>
      <c r="C64" s="32"/>
      <c r="D64" s="33"/>
      <c r="E64" s="34"/>
      <c r="F64" s="35"/>
      <c r="G64" s="15"/>
    </row>
    <row r="65" spans="1:7">
      <c r="A65" s="16" t="s">
        <v>153</v>
      </c>
      <c r="B65" s="17" t="s">
        <v>154</v>
      </c>
      <c r="C65" s="18"/>
      <c r="D65" s="18"/>
      <c r="E65" s="18"/>
      <c r="F65" s="18"/>
      <c r="G65" s="22"/>
    </row>
    <row r="66" spans="1:7">
      <c r="A66" s="41" t="s">
        <v>13</v>
      </c>
      <c r="B66" s="52" t="s">
        <v>245</v>
      </c>
      <c r="C66" s="42"/>
      <c r="D66" s="42"/>
      <c r="E66" s="42"/>
      <c r="F66" s="42"/>
      <c r="G66" s="46"/>
    </row>
    <row r="67" spans="1:7">
      <c r="A67" s="30">
        <v>1</v>
      </c>
      <c r="B67" s="47" t="s">
        <v>17</v>
      </c>
      <c r="C67" s="32"/>
      <c r="D67" s="33"/>
      <c r="E67" s="54"/>
      <c r="F67" s="35"/>
      <c r="G67" s="15"/>
    </row>
    <row r="68" spans="1:7">
      <c r="A68" s="30">
        <v>2</v>
      </c>
      <c r="B68" s="55" t="s">
        <v>246</v>
      </c>
      <c r="C68" s="32"/>
      <c r="D68" s="33"/>
      <c r="E68" s="54"/>
      <c r="F68" s="35"/>
      <c r="G68" s="15"/>
    </row>
    <row r="69" spans="1:7">
      <c r="A69" s="30">
        <v>3</v>
      </c>
      <c r="B69" s="37" t="s">
        <v>23</v>
      </c>
      <c r="C69" s="32"/>
      <c r="D69" s="33"/>
      <c r="E69" s="54"/>
      <c r="F69" s="35"/>
      <c r="G69" s="15"/>
    </row>
    <row r="70" spans="1:7">
      <c r="A70" s="30">
        <v>4</v>
      </c>
      <c r="B70" s="37" t="s">
        <v>26</v>
      </c>
      <c r="C70" s="32"/>
      <c r="D70" s="33"/>
      <c r="E70" s="54"/>
      <c r="F70" s="35"/>
      <c r="G70" s="15"/>
    </row>
    <row r="71" ht="24" spans="1:7">
      <c r="A71" s="30">
        <v>5</v>
      </c>
      <c r="B71" s="56" t="s">
        <v>247</v>
      </c>
      <c r="C71" s="32"/>
      <c r="D71" s="33"/>
      <c r="E71" s="54"/>
      <c r="F71" s="35"/>
      <c r="G71" s="15"/>
    </row>
    <row r="72" ht="24" spans="1:7">
      <c r="A72" s="30">
        <v>6</v>
      </c>
      <c r="B72" s="37" t="s">
        <v>248</v>
      </c>
      <c r="C72" s="32"/>
      <c r="D72" s="33"/>
      <c r="E72" s="54"/>
      <c r="F72" s="35"/>
      <c r="G72" s="15"/>
    </row>
    <row r="73" ht="36" spans="1:7">
      <c r="A73" s="30">
        <v>7</v>
      </c>
      <c r="B73" s="57" t="s">
        <v>249</v>
      </c>
      <c r="C73" s="32"/>
      <c r="D73" s="33"/>
      <c r="E73" s="54"/>
      <c r="F73" s="35"/>
      <c r="G73" s="15"/>
    </row>
    <row r="74" spans="1:7">
      <c r="A74" s="30">
        <v>8</v>
      </c>
      <c r="B74" s="47" t="s">
        <v>36</v>
      </c>
      <c r="C74" s="32"/>
      <c r="D74" s="33"/>
      <c r="E74" s="54"/>
      <c r="F74" s="35"/>
      <c r="G74" s="15"/>
    </row>
    <row r="75" spans="1:7">
      <c r="A75" s="30">
        <v>9</v>
      </c>
      <c r="B75" s="47" t="s">
        <v>115</v>
      </c>
      <c r="C75" s="32"/>
      <c r="D75" s="33"/>
      <c r="E75" s="54"/>
      <c r="F75" s="35"/>
      <c r="G75" s="15"/>
    </row>
    <row r="76" spans="1:7">
      <c r="A76" s="58" t="s">
        <v>42</v>
      </c>
      <c r="B76" s="52" t="s">
        <v>43</v>
      </c>
      <c r="C76" s="58"/>
      <c r="D76" s="58"/>
      <c r="E76" s="58"/>
      <c r="F76" s="58"/>
      <c r="G76" s="86"/>
    </row>
    <row r="77" ht="24" spans="1:7">
      <c r="A77" s="30">
        <v>1</v>
      </c>
      <c r="B77" s="37" t="s">
        <v>46</v>
      </c>
      <c r="C77" s="32"/>
      <c r="D77" s="33"/>
      <c r="E77" s="54"/>
      <c r="F77" s="35"/>
      <c r="G77" s="15"/>
    </row>
    <row r="78" spans="1:7">
      <c r="A78" s="30">
        <v>2</v>
      </c>
      <c r="B78" s="37" t="s">
        <v>48</v>
      </c>
      <c r="C78" s="32"/>
      <c r="D78" s="33"/>
      <c r="E78" s="54"/>
      <c r="F78" s="35"/>
      <c r="G78" s="15"/>
    </row>
    <row r="79" spans="1:7">
      <c r="A79" s="30">
        <v>3</v>
      </c>
      <c r="B79" s="37" t="s">
        <v>51</v>
      </c>
      <c r="C79" s="32"/>
      <c r="D79" s="33"/>
      <c r="E79" s="54"/>
      <c r="F79" s="35"/>
      <c r="G79" s="15"/>
    </row>
    <row r="80" spans="1:7">
      <c r="A80" s="30">
        <v>4</v>
      </c>
      <c r="B80" s="37" t="s">
        <v>54</v>
      </c>
      <c r="C80" s="32"/>
      <c r="D80" s="33"/>
      <c r="E80" s="54"/>
      <c r="F80" s="35"/>
      <c r="G80" s="15"/>
    </row>
    <row r="81" spans="1:7">
      <c r="A81" s="58" t="s">
        <v>56</v>
      </c>
      <c r="B81" s="52" t="s">
        <v>57</v>
      </c>
      <c r="C81" s="52"/>
      <c r="D81" s="52"/>
      <c r="E81" s="52"/>
      <c r="F81" s="52"/>
      <c r="G81" s="87"/>
    </row>
    <row r="82" spans="1:7">
      <c r="A82" s="30">
        <v>1</v>
      </c>
      <c r="B82" s="56" t="s">
        <v>59</v>
      </c>
      <c r="C82" s="32"/>
      <c r="D82" s="33"/>
      <c r="E82" s="54"/>
      <c r="F82" s="35"/>
      <c r="G82" s="15"/>
    </row>
    <row r="83" spans="1:7">
      <c r="A83" s="30">
        <v>2</v>
      </c>
      <c r="B83" s="37" t="s">
        <v>61</v>
      </c>
      <c r="C83" s="32"/>
      <c r="D83" s="33"/>
      <c r="E83" s="54"/>
      <c r="F83" s="35"/>
      <c r="G83" s="15"/>
    </row>
    <row r="84" ht="24" spans="1:7">
      <c r="A84" s="30">
        <v>3</v>
      </c>
      <c r="B84" s="37" t="s">
        <v>64</v>
      </c>
      <c r="C84" s="32"/>
      <c r="D84" s="33"/>
      <c r="E84" s="54"/>
      <c r="F84" s="35"/>
      <c r="G84" s="15"/>
    </row>
    <row r="85" spans="1:7">
      <c r="A85" s="30">
        <v>4</v>
      </c>
      <c r="B85" s="37" t="s">
        <v>250</v>
      </c>
      <c r="C85" s="32"/>
      <c r="D85" s="33"/>
      <c r="E85" s="54"/>
      <c r="F85" s="35"/>
      <c r="G85" s="15"/>
    </row>
    <row r="86" ht="24" spans="1:7">
      <c r="A86" s="30">
        <v>5</v>
      </c>
      <c r="B86" s="37" t="s">
        <v>68</v>
      </c>
      <c r="C86" s="32"/>
      <c r="D86" s="33"/>
      <c r="E86" s="54"/>
      <c r="F86" s="35"/>
      <c r="G86" s="15"/>
    </row>
    <row r="87" ht="36" spans="1:7">
      <c r="A87" s="30">
        <v>6</v>
      </c>
      <c r="B87" s="37" t="s">
        <v>251</v>
      </c>
      <c r="C87" s="11"/>
      <c r="D87" s="12"/>
      <c r="E87" s="59"/>
      <c r="F87" s="14"/>
      <c r="G87" s="15"/>
    </row>
    <row r="88" spans="1:7">
      <c r="A88" s="16" t="s">
        <v>72</v>
      </c>
      <c r="B88" s="17" t="s">
        <v>73</v>
      </c>
      <c r="C88" s="18"/>
      <c r="D88" s="19"/>
      <c r="E88" s="49"/>
      <c r="F88" s="21"/>
      <c r="G88" s="22"/>
    </row>
    <row r="89" spans="1:7">
      <c r="A89" s="41" t="s">
        <v>13</v>
      </c>
      <c r="B89" s="52" t="s">
        <v>73</v>
      </c>
      <c r="C89" s="42"/>
      <c r="D89" s="43"/>
      <c r="E89" s="53"/>
      <c r="F89" s="45"/>
      <c r="G89" s="46"/>
    </row>
    <row r="90" spans="1:7">
      <c r="A90" s="30">
        <v>1</v>
      </c>
      <c r="B90" s="37" t="s">
        <v>75</v>
      </c>
      <c r="C90" s="32"/>
      <c r="D90" s="33"/>
      <c r="E90" s="54"/>
      <c r="F90" s="35"/>
      <c r="G90" s="15"/>
    </row>
    <row r="91" spans="1:7">
      <c r="A91" s="30">
        <v>2</v>
      </c>
      <c r="B91" s="37" t="s">
        <v>77</v>
      </c>
      <c r="C91" s="32"/>
      <c r="D91" s="33"/>
      <c r="E91" s="54"/>
      <c r="F91" s="35"/>
      <c r="G91" s="15"/>
    </row>
    <row r="92" spans="1:7">
      <c r="A92" s="30">
        <v>3</v>
      </c>
      <c r="B92" s="47" t="s">
        <v>252</v>
      </c>
      <c r="C92" s="11"/>
      <c r="D92" s="12"/>
      <c r="E92" s="59"/>
      <c r="F92" s="14"/>
      <c r="G92" s="15"/>
    </row>
    <row r="93" spans="1:7">
      <c r="A93" s="16" t="s">
        <v>82</v>
      </c>
      <c r="B93" s="17" t="s">
        <v>83</v>
      </c>
      <c r="C93" s="18"/>
      <c r="D93" s="18"/>
      <c r="E93" s="18"/>
      <c r="F93" s="18"/>
      <c r="G93" s="22"/>
    </row>
    <row r="94" spans="1:7">
      <c r="A94" s="58" t="s">
        <v>13</v>
      </c>
      <c r="B94" s="52" t="s">
        <v>85</v>
      </c>
      <c r="C94" s="52"/>
      <c r="D94" s="52"/>
      <c r="E94" s="52"/>
      <c r="F94" s="52"/>
      <c r="G94" s="87"/>
    </row>
    <row r="95" spans="1:7">
      <c r="A95" s="30">
        <v>1</v>
      </c>
      <c r="B95" s="60" t="s">
        <v>88</v>
      </c>
      <c r="C95" s="32"/>
      <c r="D95" s="33"/>
      <c r="E95" s="54"/>
      <c r="F95" s="35"/>
      <c r="G95" s="15"/>
    </row>
    <row r="96" spans="1:7">
      <c r="A96" s="58" t="s">
        <v>42</v>
      </c>
      <c r="B96" s="52" t="s">
        <v>90</v>
      </c>
      <c r="C96" s="52"/>
      <c r="D96" s="52"/>
      <c r="E96" s="52"/>
      <c r="F96" s="52"/>
      <c r="G96" s="87"/>
    </row>
    <row r="97" spans="1:7">
      <c r="A97" s="30">
        <v>1</v>
      </c>
      <c r="B97" s="37" t="s">
        <v>253</v>
      </c>
      <c r="C97" s="32"/>
      <c r="D97" s="33"/>
      <c r="E97" s="54"/>
      <c r="F97" s="35"/>
      <c r="G97" s="15"/>
    </row>
    <row r="98" spans="1:7">
      <c r="A98" s="30">
        <v>2</v>
      </c>
      <c r="B98" s="37" t="s">
        <v>254</v>
      </c>
      <c r="C98" s="32"/>
      <c r="D98" s="33"/>
      <c r="E98" s="54"/>
      <c r="F98" s="35"/>
      <c r="G98" s="15"/>
    </row>
    <row r="99" spans="1:7">
      <c r="A99" s="30">
        <v>3</v>
      </c>
      <c r="B99" s="37" t="s">
        <v>97</v>
      </c>
      <c r="C99" s="32"/>
      <c r="D99" s="33"/>
      <c r="E99" s="54"/>
      <c r="F99" s="35"/>
      <c r="G99" s="15"/>
    </row>
    <row r="100" spans="1:7">
      <c r="A100" s="58" t="s">
        <v>56</v>
      </c>
      <c r="B100" s="52" t="s">
        <v>100</v>
      </c>
      <c r="C100" s="52"/>
      <c r="D100" s="52"/>
      <c r="E100" s="52"/>
      <c r="F100" s="52"/>
      <c r="G100" s="87"/>
    </row>
    <row r="101" spans="1:7">
      <c r="A101" s="30">
        <v>1</v>
      </c>
      <c r="B101" s="37" t="s">
        <v>103</v>
      </c>
      <c r="C101" s="32"/>
      <c r="D101" s="33"/>
      <c r="E101" s="54"/>
      <c r="F101" s="35"/>
      <c r="G101" s="15"/>
    </row>
    <row r="102" spans="1:7">
      <c r="A102" s="30">
        <v>2</v>
      </c>
      <c r="B102" s="37" t="s">
        <v>106</v>
      </c>
      <c r="C102" s="32"/>
      <c r="D102" s="33"/>
      <c r="E102" s="54"/>
      <c r="F102" s="35"/>
      <c r="G102" s="15"/>
    </row>
    <row r="103" spans="1:7">
      <c r="A103" s="30">
        <v>3</v>
      </c>
      <c r="B103" s="37" t="s">
        <v>108</v>
      </c>
      <c r="C103" s="32"/>
      <c r="D103" s="33"/>
      <c r="E103" s="54"/>
      <c r="F103" s="35"/>
      <c r="G103" s="15"/>
    </row>
    <row r="104" spans="1:7">
      <c r="A104" s="30">
        <v>4</v>
      </c>
      <c r="B104" s="37" t="s">
        <v>110</v>
      </c>
      <c r="C104" s="32"/>
      <c r="D104" s="33"/>
      <c r="E104" s="54"/>
      <c r="F104" s="35"/>
      <c r="G104" s="15"/>
    </row>
    <row r="105" spans="1:7">
      <c r="A105" s="30">
        <v>5</v>
      </c>
      <c r="B105" s="37" t="s">
        <v>112</v>
      </c>
      <c r="C105" s="32"/>
      <c r="D105" s="33"/>
      <c r="E105" s="54"/>
      <c r="F105" s="35"/>
      <c r="G105" s="15"/>
    </row>
    <row r="106" spans="1:7">
      <c r="A106" s="30">
        <v>6</v>
      </c>
      <c r="B106" s="37" t="s">
        <v>114</v>
      </c>
      <c r="C106" s="32"/>
      <c r="D106" s="33"/>
      <c r="E106" s="54"/>
      <c r="F106" s="35"/>
      <c r="G106" s="15"/>
    </row>
    <row r="107" spans="1:7">
      <c r="A107" s="58" t="s">
        <v>86</v>
      </c>
      <c r="B107" s="52" t="s">
        <v>116</v>
      </c>
      <c r="C107" s="52"/>
      <c r="D107" s="52"/>
      <c r="E107" s="52"/>
      <c r="F107" s="52"/>
      <c r="G107" s="87"/>
    </row>
    <row r="108" spans="1:7">
      <c r="A108" s="30">
        <v>1</v>
      </c>
      <c r="B108" s="37" t="s">
        <v>119</v>
      </c>
      <c r="C108" s="32"/>
      <c r="D108" s="33"/>
      <c r="E108" s="54"/>
      <c r="F108" s="35"/>
      <c r="G108" s="15"/>
    </row>
    <row r="109" spans="1:7">
      <c r="A109" s="30">
        <v>2</v>
      </c>
      <c r="B109" s="37" t="s">
        <v>121</v>
      </c>
      <c r="C109" s="32"/>
      <c r="D109" s="33"/>
      <c r="E109" s="54"/>
      <c r="F109" s="35"/>
      <c r="G109" s="15"/>
    </row>
    <row r="110" spans="1:7">
      <c r="A110" s="30">
        <v>3</v>
      </c>
      <c r="B110" s="37" t="s">
        <v>123</v>
      </c>
      <c r="C110" s="32"/>
      <c r="D110" s="33"/>
      <c r="E110" s="54"/>
      <c r="F110" s="35"/>
      <c r="G110" s="15"/>
    </row>
    <row r="111" spans="1:7">
      <c r="A111" s="30">
        <v>4</v>
      </c>
      <c r="B111" s="37" t="s">
        <v>125</v>
      </c>
      <c r="C111" s="32"/>
      <c r="D111" s="33"/>
      <c r="E111" s="54"/>
      <c r="F111" s="35"/>
      <c r="G111" s="15"/>
    </row>
    <row r="112" spans="1:7">
      <c r="A112" s="30">
        <v>5</v>
      </c>
      <c r="B112" s="37" t="s">
        <v>127</v>
      </c>
      <c r="C112" s="32"/>
      <c r="D112" s="33"/>
      <c r="E112" s="54"/>
      <c r="F112" s="35"/>
      <c r="G112" s="15"/>
    </row>
    <row r="113" spans="1:7">
      <c r="A113" s="16" t="s">
        <v>129</v>
      </c>
      <c r="B113" s="17" t="s">
        <v>130</v>
      </c>
      <c r="C113" s="18"/>
      <c r="D113" s="19"/>
      <c r="E113" s="61"/>
      <c r="F113" s="21"/>
      <c r="G113" s="22"/>
    </row>
    <row r="114" spans="1:7">
      <c r="A114" s="58" t="s">
        <v>13</v>
      </c>
      <c r="B114" s="52" t="s">
        <v>132</v>
      </c>
      <c r="C114" s="52"/>
      <c r="D114" s="52"/>
      <c r="E114" s="52"/>
      <c r="F114" s="52"/>
      <c r="G114" s="87"/>
    </row>
    <row r="115" spans="1:7">
      <c r="A115" s="30">
        <v>1</v>
      </c>
      <c r="B115" s="60" t="s">
        <v>134</v>
      </c>
      <c r="C115" s="32"/>
      <c r="D115" s="33"/>
      <c r="E115" s="62"/>
      <c r="F115" s="35"/>
      <c r="G115" s="15"/>
    </row>
    <row r="116" ht="24" spans="1:7">
      <c r="A116" s="30">
        <v>2</v>
      </c>
      <c r="B116" s="60" t="s">
        <v>136</v>
      </c>
      <c r="C116" s="32"/>
      <c r="D116" s="33"/>
      <c r="E116" s="62"/>
      <c r="F116" s="35"/>
      <c r="G116" s="15"/>
    </row>
    <row r="117" spans="1:7">
      <c r="A117" s="58" t="s">
        <v>42</v>
      </c>
      <c r="B117" s="52" t="s">
        <v>138</v>
      </c>
      <c r="C117" s="52"/>
      <c r="D117" s="52"/>
      <c r="E117" s="52"/>
      <c r="F117" s="52"/>
      <c r="G117" s="87"/>
    </row>
    <row r="118" spans="1:7">
      <c r="A118" s="30">
        <v>1</v>
      </c>
      <c r="B118" s="60" t="s">
        <v>140</v>
      </c>
      <c r="C118" s="32"/>
      <c r="D118" s="33"/>
      <c r="E118" s="62"/>
      <c r="F118" s="35"/>
      <c r="G118" s="15"/>
    </row>
    <row r="119" spans="1:7">
      <c r="A119" s="30">
        <v>2</v>
      </c>
      <c r="B119" s="60" t="s">
        <v>255</v>
      </c>
      <c r="C119" s="32"/>
      <c r="D119" s="33"/>
      <c r="E119" s="62"/>
      <c r="F119" s="35"/>
      <c r="G119" s="15"/>
    </row>
    <row r="120" spans="1:7">
      <c r="A120" s="30">
        <v>3</v>
      </c>
      <c r="B120" s="60" t="s">
        <v>144</v>
      </c>
      <c r="C120" s="32"/>
      <c r="D120" s="33"/>
      <c r="E120" s="62"/>
      <c r="F120" s="35"/>
      <c r="G120" s="15"/>
    </row>
    <row r="121" spans="1:7">
      <c r="A121" s="30">
        <v>4</v>
      </c>
      <c r="B121" s="60" t="s">
        <v>146</v>
      </c>
      <c r="C121" s="32"/>
      <c r="D121" s="33"/>
      <c r="E121" s="62"/>
      <c r="F121" s="35"/>
      <c r="G121" s="15"/>
    </row>
    <row r="122" spans="1:7">
      <c r="A122" s="16" t="s">
        <v>265</v>
      </c>
      <c r="B122" s="17" t="s">
        <v>149</v>
      </c>
      <c r="C122" s="18"/>
      <c r="D122" s="18"/>
      <c r="E122" s="18"/>
      <c r="F122" s="18"/>
      <c r="G122" s="22"/>
    </row>
    <row r="123" spans="1:7">
      <c r="A123" s="41" t="s">
        <v>13</v>
      </c>
      <c r="B123" s="52" t="s">
        <v>149</v>
      </c>
      <c r="C123" s="42"/>
      <c r="D123" s="42"/>
      <c r="E123" s="42"/>
      <c r="F123" s="42"/>
      <c r="G123" s="46"/>
    </row>
    <row r="124" spans="1:7">
      <c r="A124" s="63">
        <v>1</v>
      </c>
      <c r="B124" s="64" t="s">
        <v>149</v>
      </c>
      <c r="C124" s="65"/>
      <c r="D124" s="66"/>
      <c r="E124" s="67"/>
      <c r="F124" s="68"/>
      <c r="G124" s="69"/>
    </row>
    <row r="125" spans="1:7">
      <c r="A125" s="16" t="s">
        <v>152</v>
      </c>
      <c r="B125" s="17" t="s">
        <v>115</v>
      </c>
      <c r="C125" s="18"/>
      <c r="D125" s="18"/>
      <c r="E125" s="18"/>
      <c r="F125" s="18"/>
      <c r="G125" s="22"/>
    </row>
    <row r="126" spans="1:7">
      <c r="A126" s="41" t="s">
        <v>13</v>
      </c>
      <c r="B126" s="52" t="s">
        <v>115</v>
      </c>
      <c r="C126" s="42"/>
      <c r="D126" s="42"/>
      <c r="E126" s="42"/>
      <c r="F126" s="42"/>
      <c r="G126" s="46"/>
    </row>
    <row r="127" spans="1:7">
      <c r="A127" s="30">
        <v>1</v>
      </c>
      <c r="B127" s="60" t="s">
        <v>155</v>
      </c>
      <c r="C127" s="11"/>
      <c r="D127" s="12"/>
      <c r="E127" s="13"/>
      <c r="F127" s="12"/>
      <c r="G127" s="15"/>
    </row>
    <row r="128" spans="1:7">
      <c r="A128" s="30">
        <v>2</v>
      </c>
      <c r="B128" s="39" t="s">
        <v>156</v>
      </c>
      <c r="C128" s="70"/>
      <c r="D128" s="71"/>
      <c r="E128" s="72"/>
      <c r="F128" s="71"/>
      <c r="G128" s="88"/>
    </row>
    <row r="129" spans="1:7">
      <c r="A129" s="9">
        <v>3</v>
      </c>
      <c r="B129" s="39" t="s">
        <v>256</v>
      </c>
      <c r="C129" s="70"/>
      <c r="D129" s="71"/>
      <c r="E129" s="72"/>
      <c r="F129" s="71"/>
      <c r="G129" s="88"/>
    </row>
  </sheetData>
  <mergeCells count="7">
    <mergeCell ref="D3:E3"/>
    <mergeCell ref="F3:G3"/>
    <mergeCell ref="A5:B5"/>
    <mergeCell ref="A3:A4"/>
    <mergeCell ref="B3:B4"/>
    <mergeCell ref="C3:C4"/>
    <mergeCell ref="A1:G2"/>
  </mergeCells>
  <pageMargins left="0.608333333333333" right="0.433333333333333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9"/>
  <sheetViews>
    <sheetView workbookViewId="0">
      <selection activeCell="A1" sqref="A1:O1"/>
    </sheetView>
  </sheetViews>
  <sheetFormatPr defaultColWidth="9" defaultRowHeight="13.5"/>
  <cols>
    <col min="1" max="1" width="7.25833333333333" customWidth="1"/>
    <col min="2" max="2" width="27.3833333333333" customWidth="1"/>
    <col min="3" max="3" width="10" customWidth="1"/>
    <col min="4" max="4" width="6.63333333333333" customWidth="1"/>
    <col min="7" max="7" width="13.6333333333333" customWidth="1"/>
    <col min="9" max="9" width="7.88333333333333" customWidth="1"/>
    <col min="10" max="10" width="39.7583333333333" customWidth="1"/>
    <col min="11" max="11" width="10.3833333333333" customWidth="1"/>
    <col min="12" max="12" width="7.38333333333333" customWidth="1"/>
    <col min="15" max="15" width="18.3833333333333" customWidth="1"/>
  </cols>
  <sheetData>
    <row r="1" ht="32" customHeight="1" spans="1:15">
      <c r="A1" s="1" t="s">
        <v>266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3" t="s">
        <v>4</v>
      </c>
      <c r="E2" s="4"/>
      <c r="F2" s="5" t="s">
        <v>5</v>
      </c>
      <c r="G2" s="6"/>
      <c r="I2" s="2" t="s">
        <v>1</v>
      </c>
      <c r="J2" s="2" t="s">
        <v>2</v>
      </c>
      <c r="K2" s="2" t="s">
        <v>3</v>
      </c>
      <c r="L2" s="3" t="s">
        <v>4</v>
      </c>
      <c r="M2" s="4"/>
      <c r="N2" s="3" t="s">
        <v>5</v>
      </c>
      <c r="O2" s="4"/>
    </row>
    <row r="3" ht="38" customHeight="1" spans="1:15">
      <c r="A3" s="2"/>
      <c r="B3" s="2"/>
      <c r="C3" s="7"/>
      <c r="D3" s="2" t="s">
        <v>8</v>
      </c>
      <c r="E3" s="8" t="s">
        <v>7</v>
      </c>
      <c r="F3" s="5" t="s">
        <v>9</v>
      </c>
      <c r="G3" s="6" t="s">
        <v>10</v>
      </c>
      <c r="I3" s="2"/>
      <c r="J3" s="2"/>
      <c r="K3" s="2"/>
      <c r="L3" s="2" t="s">
        <v>8</v>
      </c>
      <c r="M3" s="2" t="s">
        <v>7</v>
      </c>
      <c r="N3" s="5" t="s">
        <v>9</v>
      </c>
      <c r="O3" s="6" t="s">
        <v>10</v>
      </c>
    </row>
    <row r="4" spans="1:15">
      <c r="A4" s="9" t="s">
        <v>11</v>
      </c>
      <c r="B4" s="10"/>
      <c r="C4" s="11"/>
      <c r="D4" s="12"/>
      <c r="E4" s="13"/>
      <c r="F4" s="14"/>
      <c r="G4" s="15"/>
      <c r="I4" s="50"/>
      <c r="J4" s="50"/>
      <c r="K4" s="50"/>
      <c r="L4" s="51"/>
      <c r="M4" s="51"/>
      <c r="N4" s="51"/>
      <c r="O4" s="51"/>
    </row>
    <row r="5" spans="1:15">
      <c r="A5" s="16" t="s">
        <v>15</v>
      </c>
      <c r="B5" s="17" t="s">
        <v>16</v>
      </c>
      <c r="C5" s="18"/>
      <c r="D5" s="19"/>
      <c r="E5" s="20"/>
      <c r="F5" s="21"/>
      <c r="G5" s="22"/>
      <c r="I5" s="16" t="s">
        <v>153</v>
      </c>
      <c r="J5" s="17" t="s">
        <v>154</v>
      </c>
      <c r="K5" s="18"/>
      <c r="L5" s="19"/>
      <c r="M5" s="49"/>
      <c r="N5" s="21"/>
      <c r="O5" s="22"/>
    </row>
    <row r="6" spans="1:15">
      <c r="A6" s="23" t="s">
        <v>13</v>
      </c>
      <c r="B6" s="24" t="s">
        <v>18</v>
      </c>
      <c r="C6" s="25"/>
      <c r="D6" s="26"/>
      <c r="E6" s="27"/>
      <c r="F6" s="28"/>
      <c r="G6" s="29"/>
      <c r="I6" s="41" t="s">
        <v>13</v>
      </c>
      <c r="J6" s="52" t="s">
        <v>245</v>
      </c>
      <c r="K6" s="42"/>
      <c r="L6" s="43"/>
      <c r="M6" s="53"/>
      <c r="N6" s="45"/>
      <c r="O6" s="46"/>
    </row>
    <row r="7" spans="1:15">
      <c r="A7" s="30">
        <v>1</v>
      </c>
      <c r="B7" s="31" t="s">
        <v>190</v>
      </c>
      <c r="C7" s="32"/>
      <c r="D7" s="33"/>
      <c r="E7" s="34"/>
      <c r="F7" s="35"/>
      <c r="G7" s="15"/>
      <c r="I7" s="30">
        <v>1</v>
      </c>
      <c r="J7" s="47" t="s">
        <v>17</v>
      </c>
      <c r="K7" s="32"/>
      <c r="L7" s="33"/>
      <c r="M7" s="54"/>
      <c r="N7" s="35"/>
      <c r="O7" s="15"/>
    </row>
    <row r="8" spans="1:15">
      <c r="A8" s="36" t="s">
        <v>258</v>
      </c>
      <c r="B8" s="31" t="s">
        <v>192</v>
      </c>
      <c r="C8" s="32"/>
      <c r="D8" s="33"/>
      <c r="E8" s="34"/>
      <c r="F8" s="35"/>
      <c r="G8" s="15"/>
      <c r="I8" s="30">
        <v>2</v>
      </c>
      <c r="J8" s="55" t="s">
        <v>246</v>
      </c>
      <c r="K8" s="32"/>
      <c r="L8" s="33"/>
      <c r="M8" s="54"/>
      <c r="N8" s="35"/>
      <c r="O8" s="15"/>
    </row>
    <row r="9" ht="18" customHeight="1" spans="1:15">
      <c r="A9" s="36" t="s">
        <v>259</v>
      </c>
      <c r="B9" s="31" t="s">
        <v>193</v>
      </c>
      <c r="C9" s="32"/>
      <c r="D9" s="33"/>
      <c r="E9" s="34"/>
      <c r="F9" s="35"/>
      <c r="G9" s="15"/>
      <c r="I9" s="30">
        <v>3</v>
      </c>
      <c r="J9" s="37" t="s">
        <v>23</v>
      </c>
      <c r="K9" s="32"/>
      <c r="L9" s="33"/>
      <c r="M9" s="54"/>
      <c r="N9" s="35"/>
      <c r="O9" s="15"/>
    </row>
    <row r="10" ht="18" customHeight="1" spans="1:15">
      <c r="A10" s="30">
        <v>2</v>
      </c>
      <c r="B10" s="31" t="s">
        <v>194</v>
      </c>
      <c r="C10" s="32"/>
      <c r="D10" s="33"/>
      <c r="E10" s="34"/>
      <c r="F10" s="35"/>
      <c r="G10" s="15"/>
      <c r="I10" s="30">
        <v>4</v>
      </c>
      <c r="J10" s="37" t="s">
        <v>26</v>
      </c>
      <c r="K10" s="32"/>
      <c r="L10" s="33"/>
      <c r="M10" s="54"/>
      <c r="N10" s="35"/>
      <c r="O10" s="15"/>
    </row>
    <row r="11" ht="27" customHeight="1" spans="1:15">
      <c r="A11" s="36" t="s">
        <v>258</v>
      </c>
      <c r="B11" s="10" t="s">
        <v>32</v>
      </c>
      <c r="C11" s="32"/>
      <c r="D11" s="33"/>
      <c r="E11" s="34"/>
      <c r="F11" s="35"/>
      <c r="G11" s="15"/>
      <c r="I11" s="30">
        <v>5</v>
      </c>
      <c r="J11" s="56" t="s">
        <v>247</v>
      </c>
      <c r="K11" s="32"/>
      <c r="L11" s="33"/>
      <c r="M11" s="54"/>
      <c r="N11" s="35"/>
      <c r="O11" s="15"/>
    </row>
    <row r="12" ht="27" customHeight="1" spans="1:15">
      <c r="A12" s="36" t="s">
        <v>259</v>
      </c>
      <c r="B12" s="10" t="s">
        <v>195</v>
      </c>
      <c r="C12" s="32"/>
      <c r="D12" s="33"/>
      <c r="E12" s="34"/>
      <c r="F12" s="35"/>
      <c r="G12" s="15"/>
      <c r="I12" s="30">
        <v>6</v>
      </c>
      <c r="J12" s="37" t="s">
        <v>248</v>
      </c>
      <c r="K12" s="32"/>
      <c r="L12" s="33"/>
      <c r="M12" s="54"/>
      <c r="N12" s="35"/>
      <c r="O12" s="15"/>
    </row>
    <row r="13" ht="27" customHeight="1" spans="1:15">
      <c r="A13" s="36" t="s">
        <v>260</v>
      </c>
      <c r="B13" s="10" t="s">
        <v>35</v>
      </c>
      <c r="C13" s="32"/>
      <c r="D13" s="33"/>
      <c r="E13" s="34"/>
      <c r="F13" s="35"/>
      <c r="G13" s="15"/>
      <c r="I13" s="30">
        <v>7</v>
      </c>
      <c r="J13" s="57" t="s">
        <v>249</v>
      </c>
      <c r="K13" s="32"/>
      <c r="L13" s="33"/>
      <c r="M13" s="54"/>
      <c r="N13" s="35"/>
      <c r="O13" s="15"/>
    </row>
    <row r="14" ht="18" customHeight="1" spans="1:15">
      <c r="A14" s="36" t="s">
        <v>262</v>
      </c>
      <c r="B14" s="10" t="s">
        <v>210</v>
      </c>
      <c r="C14" s="32"/>
      <c r="D14" s="33"/>
      <c r="E14" s="34"/>
      <c r="F14" s="35"/>
      <c r="G14" s="15"/>
      <c r="I14" s="30">
        <v>8</v>
      </c>
      <c r="J14" s="47" t="s">
        <v>36</v>
      </c>
      <c r="K14" s="32"/>
      <c r="L14" s="33"/>
      <c r="M14" s="54"/>
      <c r="N14" s="35"/>
      <c r="O14" s="15"/>
    </row>
    <row r="15" ht="18" customHeight="1" spans="1:15">
      <c r="A15" s="30">
        <v>3</v>
      </c>
      <c r="B15" s="31" t="s">
        <v>50</v>
      </c>
      <c r="C15" s="32"/>
      <c r="D15" s="33"/>
      <c r="E15" s="34"/>
      <c r="F15" s="35"/>
      <c r="G15" s="15"/>
      <c r="I15" s="30">
        <v>9</v>
      </c>
      <c r="J15" s="47" t="s">
        <v>115</v>
      </c>
      <c r="K15" s="32"/>
      <c r="L15" s="33"/>
      <c r="M15" s="54"/>
      <c r="N15" s="35"/>
      <c r="O15" s="15"/>
    </row>
    <row r="16" ht="18" customHeight="1" spans="1:15">
      <c r="A16" s="30">
        <v>4</v>
      </c>
      <c r="B16" s="31" t="s">
        <v>53</v>
      </c>
      <c r="C16" s="32"/>
      <c r="D16" s="33"/>
      <c r="E16" s="34"/>
      <c r="F16" s="35"/>
      <c r="G16" s="15"/>
      <c r="I16" s="58" t="s">
        <v>42</v>
      </c>
      <c r="J16" s="52" t="s">
        <v>43</v>
      </c>
      <c r="K16" s="52"/>
      <c r="L16" s="52"/>
      <c r="M16" s="52"/>
      <c r="N16" s="52"/>
      <c r="O16" s="52"/>
    </row>
    <row r="17" ht="24" customHeight="1" spans="1:15">
      <c r="A17" s="36" t="s">
        <v>258</v>
      </c>
      <c r="B17" s="10" t="s">
        <v>211</v>
      </c>
      <c r="C17" s="32"/>
      <c r="D17" s="33"/>
      <c r="E17" s="34"/>
      <c r="F17" s="35"/>
      <c r="G17" s="15"/>
      <c r="I17" s="30">
        <v>1</v>
      </c>
      <c r="J17" s="37" t="s">
        <v>46</v>
      </c>
      <c r="K17" s="32"/>
      <c r="L17" s="33"/>
      <c r="M17" s="54"/>
      <c r="N17" s="35"/>
      <c r="O17" s="15"/>
    </row>
    <row r="18" ht="24" customHeight="1" spans="1:15">
      <c r="A18" s="36" t="s">
        <v>259</v>
      </c>
      <c r="B18" s="10" t="s">
        <v>212</v>
      </c>
      <c r="C18" s="32"/>
      <c r="D18" s="33"/>
      <c r="E18" s="34"/>
      <c r="F18" s="35"/>
      <c r="G18" s="15"/>
      <c r="I18" s="30">
        <v>2</v>
      </c>
      <c r="J18" s="37" t="s">
        <v>48</v>
      </c>
      <c r="K18" s="32"/>
      <c r="L18" s="33"/>
      <c r="M18" s="54"/>
      <c r="N18" s="35"/>
      <c r="O18" s="15"/>
    </row>
    <row r="19" ht="24" customHeight="1" spans="1:15">
      <c r="A19" s="36" t="s">
        <v>260</v>
      </c>
      <c r="B19" s="10" t="s">
        <v>213</v>
      </c>
      <c r="C19" s="32"/>
      <c r="D19" s="33"/>
      <c r="E19" s="34"/>
      <c r="F19" s="35"/>
      <c r="G19" s="15"/>
      <c r="I19" s="30">
        <v>3</v>
      </c>
      <c r="J19" s="37" t="s">
        <v>51</v>
      </c>
      <c r="K19" s="32"/>
      <c r="L19" s="33"/>
      <c r="M19" s="54"/>
      <c r="N19" s="35"/>
      <c r="O19" s="15"/>
    </row>
    <row r="20" ht="24" customHeight="1" spans="1:15">
      <c r="A20" s="36" t="s">
        <v>262</v>
      </c>
      <c r="B20" s="10" t="s">
        <v>44</v>
      </c>
      <c r="C20" s="32"/>
      <c r="D20" s="33"/>
      <c r="E20" s="34"/>
      <c r="F20" s="35"/>
      <c r="G20" s="15"/>
      <c r="I20" s="30">
        <v>4</v>
      </c>
      <c r="J20" s="37" t="s">
        <v>54</v>
      </c>
      <c r="K20" s="32"/>
      <c r="L20" s="33"/>
      <c r="M20" s="54"/>
      <c r="N20" s="35"/>
      <c r="O20" s="15"/>
    </row>
    <row r="21" spans="1:15">
      <c r="A21" s="30">
        <v>5</v>
      </c>
      <c r="B21" s="31" t="s">
        <v>55</v>
      </c>
      <c r="C21" s="32"/>
      <c r="D21" s="33"/>
      <c r="E21" s="34"/>
      <c r="F21" s="35"/>
      <c r="G21" s="15"/>
      <c r="I21" s="58" t="s">
        <v>56</v>
      </c>
      <c r="J21" s="52" t="s">
        <v>57</v>
      </c>
      <c r="K21" s="52"/>
      <c r="L21" s="52"/>
      <c r="M21" s="52"/>
      <c r="N21" s="52"/>
      <c r="O21" s="52"/>
    </row>
    <row r="22" ht="22" customHeight="1" spans="1:15">
      <c r="A22" s="30">
        <v>6</v>
      </c>
      <c r="B22" s="31" t="s">
        <v>225</v>
      </c>
      <c r="C22" s="32"/>
      <c r="D22" s="33"/>
      <c r="E22" s="34"/>
      <c r="F22" s="35"/>
      <c r="G22" s="15"/>
      <c r="I22" s="30">
        <v>1</v>
      </c>
      <c r="J22" s="56" t="s">
        <v>59</v>
      </c>
      <c r="K22" s="32"/>
      <c r="L22" s="33"/>
      <c r="M22" s="54"/>
      <c r="N22" s="35"/>
      <c r="O22" s="15"/>
    </row>
    <row r="23" ht="29" customHeight="1" spans="1:15">
      <c r="A23" s="30">
        <v>7</v>
      </c>
      <c r="B23" s="37" t="s">
        <v>226</v>
      </c>
      <c r="C23" s="32"/>
      <c r="D23" s="33"/>
      <c r="E23" s="34"/>
      <c r="F23" s="35"/>
      <c r="G23" s="15"/>
      <c r="I23" s="30">
        <v>2</v>
      </c>
      <c r="J23" s="37" t="s">
        <v>61</v>
      </c>
      <c r="K23" s="32"/>
      <c r="L23" s="33"/>
      <c r="M23" s="54"/>
      <c r="N23" s="35"/>
      <c r="O23" s="15"/>
    </row>
    <row r="24" ht="29" customHeight="1" spans="1:15">
      <c r="A24" s="23" t="s">
        <v>42</v>
      </c>
      <c r="B24" s="38" t="s">
        <v>60</v>
      </c>
      <c r="C24" s="25"/>
      <c r="D24" s="26"/>
      <c r="E24" s="27"/>
      <c r="F24" s="28"/>
      <c r="G24" s="29"/>
      <c r="I24" s="30">
        <v>3</v>
      </c>
      <c r="J24" s="37" t="s">
        <v>64</v>
      </c>
      <c r="K24" s="32"/>
      <c r="L24" s="33"/>
      <c r="M24" s="54"/>
      <c r="N24" s="35"/>
      <c r="O24" s="15"/>
    </row>
    <row r="25" ht="29" customHeight="1" spans="1:15">
      <c r="A25" s="30">
        <v>1</v>
      </c>
      <c r="B25" s="37" t="s">
        <v>62</v>
      </c>
      <c r="C25" s="32"/>
      <c r="D25" s="33"/>
      <c r="E25" s="34"/>
      <c r="F25" s="35"/>
      <c r="G25" s="15"/>
      <c r="I25" s="30">
        <v>4</v>
      </c>
      <c r="J25" s="37" t="s">
        <v>250</v>
      </c>
      <c r="K25" s="32"/>
      <c r="L25" s="33"/>
      <c r="M25" s="54"/>
      <c r="N25" s="35"/>
      <c r="O25" s="15"/>
    </row>
    <row r="26" ht="29" customHeight="1" spans="1:15">
      <c r="A26" s="30">
        <v>2</v>
      </c>
      <c r="B26" s="39" t="s">
        <v>65</v>
      </c>
      <c r="C26" s="32"/>
      <c r="D26" s="33"/>
      <c r="E26" s="34"/>
      <c r="F26" s="35"/>
      <c r="G26" s="15"/>
      <c r="I26" s="30">
        <v>5</v>
      </c>
      <c r="J26" s="37" t="s">
        <v>68</v>
      </c>
      <c r="K26" s="32"/>
      <c r="L26" s="33"/>
      <c r="M26" s="54"/>
      <c r="N26" s="35"/>
      <c r="O26" s="15"/>
    </row>
    <row r="27" ht="24" spans="1:15">
      <c r="A27" s="30">
        <v>3</v>
      </c>
      <c r="B27" s="37" t="s">
        <v>67</v>
      </c>
      <c r="C27" s="32"/>
      <c r="D27" s="33"/>
      <c r="E27" s="34"/>
      <c r="F27" s="35"/>
      <c r="G27" s="15"/>
      <c r="I27" s="30">
        <v>6</v>
      </c>
      <c r="J27" s="37" t="s">
        <v>251</v>
      </c>
      <c r="K27" s="11"/>
      <c r="L27" s="12"/>
      <c r="M27" s="59"/>
      <c r="N27" s="14"/>
      <c r="O27" s="15"/>
    </row>
    <row r="28" spans="1:15">
      <c r="A28" s="30">
        <v>4</v>
      </c>
      <c r="B28" s="37" t="s">
        <v>69</v>
      </c>
      <c r="C28" s="32"/>
      <c r="D28" s="33"/>
      <c r="E28" s="34"/>
      <c r="F28" s="35"/>
      <c r="G28" s="15"/>
      <c r="I28" s="16" t="s">
        <v>72</v>
      </c>
      <c r="J28" s="17" t="s">
        <v>73</v>
      </c>
      <c r="K28" s="18"/>
      <c r="L28" s="19"/>
      <c r="M28" s="49"/>
      <c r="N28" s="21"/>
      <c r="O28" s="22"/>
    </row>
    <row r="29" spans="1:15">
      <c r="A29" s="23" t="s">
        <v>56</v>
      </c>
      <c r="B29" s="38" t="s">
        <v>227</v>
      </c>
      <c r="C29" s="25"/>
      <c r="D29" s="26"/>
      <c r="E29" s="27"/>
      <c r="F29" s="28"/>
      <c r="G29" s="29"/>
      <c r="I29" s="41" t="s">
        <v>13</v>
      </c>
      <c r="J29" s="52" t="s">
        <v>73</v>
      </c>
      <c r="K29" s="42"/>
      <c r="L29" s="43"/>
      <c r="M29" s="53"/>
      <c r="N29" s="45"/>
      <c r="O29" s="46"/>
    </row>
    <row r="30" spans="1:15">
      <c r="A30" s="30">
        <v>1</v>
      </c>
      <c r="B30" s="37" t="s">
        <v>228</v>
      </c>
      <c r="C30" s="32"/>
      <c r="D30" s="33"/>
      <c r="E30" s="34"/>
      <c r="F30" s="35"/>
      <c r="G30" s="15"/>
      <c r="I30" s="30">
        <v>1</v>
      </c>
      <c r="J30" s="37" t="s">
        <v>75</v>
      </c>
      <c r="K30" s="32"/>
      <c r="L30" s="33"/>
      <c r="M30" s="54"/>
      <c r="N30" s="35"/>
      <c r="O30" s="15"/>
    </row>
    <row r="31" spans="1:15">
      <c r="A31" s="36" t="s">
        <v>258</v>
      </c>
      <c r="B31" s="37" t="s">
        <v>74</v>
      </c>
      <c r="C31" s="32"/>
      <c r="D31" s="33"/>
      <c r="E31" s="34"/>
      <c r="F31" s="35"/>
      <c r="G31" s="15"/>
      <c r="I31" s="30">
        <v>2</v>
      </c>
      <c r="J31" s="37" t="s">
        <v>77</v>
      </c>
      <c r="K31" s="32"/>
      <c r="L31" s="33"/>
      <c r="M31" s="54"/>
      <c r="N31" s="35"/>
      <c r="O31" s="15"/>
    </row>
    <row r="32" spans="1:15">
      <c r="A32" s="36" t="s">
        <v>259</v>
      </c>
      <c r="B32" s="37" t="s">
        <v>78</v>
      </c>
      <c r="C32" s="32"/>
      <c r="D32" s="33"/>
      <c r="E32" s="34"/>
      <c r="F32" s="35"/>
      <c r="G32" s="15"/>
      <c r="I32" s="30">
        <v>3</v>
      </c>
      <c r="J32" s="47" t="s">
        <v>252</v>
      </c>
      <c r="K32" s="11"/>
      <c r="L32" s="12"/>
      <c r="M32" s="59"/>
      <c r="N32" s="14"/>
      <c r="O32" s="15"/>
    </row>
    <row r="33" spans="1:15">
      <c r="A33" s="36" t="s">
        <v>260</v>
      </c>
      <c r="B33" s="37" t="s">
        <v>229</v>
      </c>
      <c r="C33" s="32"/>
      <c r="D33" s="33"/>
      <c r="E33" s="34"/>
      <c r="F33" s="35"/>
      <c r="G33" s="15"/>
      <c r="I33" s="16" t="s">
        <v>82</v>
      </c>
      <c r="J33" s="17" t="s">
        <v>83</v>
      </c>
      <c r="K33" s="18"/>
      <c r="L33" s="19"/>
      <c r="M33" s="49"/>
      <c r="N33" s="21"/>
      <c r="O33" s="22"/>
    </row>
    <row r="34" spans="1:15">
      <c r="A34" s="36" t="s">
        <v>262</v>
      </c>
      <c r="B34" s="37" t="s">
        <v>230</v>
      </c>
      <c r="C34" s="32"/>
      <c r="D34" s="33"/>
      <c r="E34" s="34"/>
      <c r="F34" s="35"/>
      <c r="G34" s="15"/>
      <c r="I34" s="58" t="s">
        <v>13</v>
      </c>
      <c r="J34" s="52" t="s">
        <v>85</v>
      </c>
      <c r="K34" s="52"/>
      <c r="L34" s="52"/>
      <c r="M34" s="52"/>
      <c r="N34" s="52"/>
      <c r="O34" s="52"/>
    </row>
    <row r="35" spans="1:15">
      <c r="A35" s="30">
        <v>2</v>
      </c>
      <c r="B35" s="39" t="s">
        <v>84</v>
      </c>
      <c r="C35" s="32"/>
      <c r="D35" s="33"/>
      <c r="E35" s="34"/>
      <c r="F35" s="35"/>
      <c r="G35" s="15"/>
      <c r="I35" s="30">
        <v>1</v>
      </c>
      <c r="J35" s="60" t="s">
        <v>88</v>
      </c>
      <c r="K35" s="32"/>
      <c r="L35" s="33"/>
      <c r="M35" s="54"/>
      <c r="N35" s="35"/>
      <c r="O35" s="15"/>
    </row>
    <row r="36" spans="1:15">
      <c r="A36" s="23" t="s">
        <v>86</v>
      </c>
      <c r="B36" s="40" t="s">
        <v>87</v>
      </c>
      <c r="C36" s="25"/>
      <c r="D36" s="26"/>
      <c r="E36" s="27"/>
      <c r="F36" s="28"/>
      <c r="G36" s="29"/>
      <c r="I36" s="58" t="s">
        <v>42</v>
      </c>
      <c r="J36" s="52" t="s">
        <v>90</v>
      </c>
      <c r="K36" s="52"/>
      <c r="L36" s="52"/>
      <c r="M36" s="52"/>
      <c r="N36" s="52"/>
      <c r="O36" s="52"/>
    </row>
    <row r="37" spans="1:15">
      <c r="A37" s="30">
        <v>1</v>
      </c>
      <c r="B37" s="39" t="s">
        <v>89</v>
      </c>
      <c r="C37" s="32"/>
      <c r="D37" s="33"/>
      <c r="E37" s="34"/>
      <c r="F37" s="35"/>
      <c r="G37" s="15"/>
      <c r="I37" s="30">
        <v>1</v>
      </c>
      <c r="J37" s="37" t="s">
        <v>253</v>
      </c>
      <c r="K37" s="32"/>
      <c r="L37" s="33"/>
      <c r="M37" s="54"/>
      <c r="N37" s="35"/>
      <c r="O37" s="15"/>
    </row>
    <row r="38" spans="1:15">
      <c r="A38" s="30">
        <v>2</v>
      </c>
      <c r="B38" s="39" t="s">
        <v>91</v>
      </c>
      <c r="C38" s="32"/>
      <c r="D38" s="33"/>
      <c r="E38" s="34"/>
      <c r="F38" s="35"/>
      <c r="G38" s="15"/>
      <c r="I38" s="30">
        <v>2</v>
      </c>
      <c r="J38" s="37" t="s">
        <v>254</v>
      </c>
      <c r="K38" s="32"/>
      <c r="L38" s="33"/>
      <c r="M38" s="54"/>
      <c r="N38" s="35"/>
      <c r="O38" s="15"/>
    </row>
    <row r="39" spans="1:15">
      <c r="A39" s="30">
        <v>3</v>
      </c>
      <c r="B39" s="39" t="s">
        <v>94</v>
      </c>
      <c r="C39" s="32"/>
      <c r="D39" s="33"/>
      <c r="E39" s="34"/>
      <c r="F39" s="35"/>
      <c r="G39" s="15"/>
      <c r="I39" s="30">
        <v>3</v>
      </c>
      <c r="J39" s="37" t="s">
        <v>97</v>
      </c>
      <c r="K39" s="32"/>
      <c r="L39" s="33"/>
      <c r="M39" s="54"/>
      <c r="N39" s="35"/>
      <c r="O39" s="15"/>
    </row>
    <row r="40" spans="1:15">
      <c r="A40" s="30">
        <v>4</v>
      </c>
      <c r="B40" s="39" t="s">
        <v>96</v>
      </c>
      <c r="C40" s="32"/>
      <c r="D40" s="33"/>
      <c r="E40" s="34"/>
      <c r="F40" s="35"/>
      <c r="G40" s="15"/>
      <c r="I40" s="58" t="s">
        <v>56</v>
      </c>
      <c r="J40" s="52" t="s">
        <v>100</v>
      </c>
      <c r="K40" s="52"/>
      <c r="L40" s="52"/>
      <c r="M40" s="52"/>
      <c r="N40" s="52"/>
      <c r="O40" s="52"/>
    </row>
    <row r="41" spans="1:15">
      <c r="A41" s="23" t="s">
        <v>98</v>
      </c>
      <c r="B41" s="40" t="s">
        <v>99</v>
      </c>
      <c r="C41" s="25"/>
      <c r="D41" s="26"/>
      <c r="E41" s="27"/>
      <c r="F41" s="28"/>
      <c r="G41" s="29"/>
      <c r="I41" s="30">
        <v>1</v>
      </c>
      <c r="J41" s="37" t="s">
        <v>103</v>
      </c>
      <c r="K41" s="32"/>
      <c r="L41" s="33"/>
      <c r="M41" s="54"/>
      <c r="N41" s="35"/>
      <c r="O41" s="15"/>
    </row>
    <row r="42" spans="1:15">
      <c r="A42" s="30">
        <v>1</v>
      </c>
      <c r="B42" s="37" t="s">
        <v>101</v>
      </c>
      <c r="C42" s="32"/>
      <c r="D42" s="33"/>
      <c r="E42" s="34"/>
      <c r="F42" s="35"/>
      <c r="G42" s="15"/>
      <c r="I42" s="30">
        <v>2</v>
      </c>
      <c r="J42" s="37" t="s">
        <v>106</v>
      </c>
      <c r="K42" s="32"/>
      <c r="L42" s="33"/>
      <c r="M42" s="54"/>
      <c r="N42" s="35"/>
      <c r="O42" s="15"/>
    </row>
    <row r="43" spans="1:15">
      <c r="A43" s="30">
        <v>2</v>
      </c>
      <c r="B43" s="37" t="s">
        <v>104</v>
      </c>
      <c r="C43" s="32"/>
      <c r="D43" s="33"/>
      <c r="E43" s="34"/>
      <c r="F43" s="35"/>
      <c r="G43" s="15"/>
      <c r="I43" s="30">
        <v>3</v>
      </c>
      <c r="J43" s="37" t="s">
        <v>108</v>
      </c>
      <c r="K43" s="32"/>
      <c r="L43" s="33"/>
      <c r="M43" s="54"/>
      <c r="N43" s="35"/>
      <c r="O43" s="15"/>
    </row>
    <row r="44" spans="1:15">
      <c r="A44" s="30">
        <v>3</v>
      </c>
      <c r="B44" s="37" t="s">
        <v>107</v>
      </c>
      <c r="C44" s="32"/>
      <c r="D44" s="33"/>
      <c r="E44" s="34"/>
      <c r="F44" s="35"/>
      <c r="G44" s="15"/>
      <c r="I44" s="30">
        <v>4</v>
      </c>
      <c r="J44" s="37" t="s">
        <v>110</v>
      </c>
      <c r="K44" s="32"/>
      <c r="L44" s="33"/>
      <c r="M44" s="54"/>
      <c r="N44" s="35"/>
      <c r="O44" s="15"/>
    </row>
    <row r="45" spans="1:15">
      <c r="A45" s="30">
        <v>4</v>
      </c>
      <c r="B45" s="37" t="s">
        <v>109</v>
      </c>
      <c r="C45" s="32"/>
      <c r="D45" s="33"/>
      <c r="E45" s="34"/>
      <c r="F45" s="35"/>
      <c r="G45" s="15"/>
      <c r="I45" s="30">
        <v>5</v>
      </c>
      <c r="J45" s="37" t="s">
        <v>112</v>
      </c>
      <c r="K45" s="32"/>
      <c r="L45" s="33"/>
      <c r="M45" s="54"/>
      <c r="N45" s="35"/>
      <c r="O45" s="15"/>
    </row>
    <row r="46" spans="1:15">
      <c r="A46" s="30">
        <v>5</v>
      </c>
      <c r="B46" s="37" t="s">
        <v>113</v>
      </c>
      <c r="C46" s="32"/>
      <c r="D46" s="33"/>
      <c r="E46" s="34"/>
      <c r="F46" s="35"/>
      <c r="G46" s="15"/>
      <c r="I46" s="30">
        <v>6</v>
      </c>
      <c r="J46" s="37" t="s">
        <v>114</v>
      </c>
      <c r="K46" s="32"/>
      <c r="L46" s="33"/>
      <c r="M46" s="54"/>
      <c r="N46" s="35"/>
      <c r="O46" s="15"/>
    </row>
    <row r="47" spans="1:15">
      <c r="A47" s="30">
        <v>6</v>
      </c>
      <c r="B47" s="37" t="s">
        <v>115</v>
      </c>
      <c r="C47" s="32"/>
      <c r="D47" s="33"/>
      <c r="E47" s="34"/>
      <c r="F47" s="35"/>
      <c r="G47" s="15"/>
      <c r="I47" s="58" t="s">
        <v>86</v>
      </c>
      <c r="J47" s="52" t="s">
        <v>116</v>
      </c>
      <c r="K47" s="52"/>
      <c r="L47" s="52"/>
      <c r="M47" s="52"/>
      <c r="N47" s="52"/>
      <c r="O47" s="52"/>
    </row>
    <row r="48" spans="1:15">
      <c r="A48" s="16" t="s">
        <v>117</v>
      </c>
      <c r="B48" s="17" t="s">
        <v>118</v>
      </c>
      <c r="C48" s="18"/>
      <c r="D48" s="19"/>
      <c r="E48" s="20"/>
      <c r="F48" s="21"/>
      <c r="G48" s="22"/>
      <c r="I48" s="30">
        <v>1</v>
      </c>
      <c r="J48" s="37" t="s">
        <v>119</v>
      </c>
      <c r="K48" s="32"/>
      <c r="L48" s="33"/>
      <c r="M48" s="54"/>
      <c r="N48" s="35"/>
      <c r="O48" s="15"/>
    </row>
    <row r="49" spans="1:15">
      <c r="A49" s="41" t="s">
        <v>13</v>
      </c>
      <c r="B49" s="38" t="s">
        <v>120</v>
      </c>
      <c r="C49" s="42"/>
      <c r="D49" s="43"/>
      <c r="E49" s="44"/>
      <c r="F49" s="45"/>
      <c r="G49" s="46"/>
      <c r="I49" s="30">
        <v>2</v>
      </c>
      <c r="J49" s="37" t="s">
        <v>121</v>
      </c>
      <c r="K49" s="32"/>
      <c r="L49" s="33"/>
      <c r="M49" s="54"/>
      <c r="N49" s="35"/>
      <c r="O49" s="15"/>
    </row>
    <row r="50" spans="1:15">
      <c r="A50" s="30">
        <v>1</v>
      </c>
      <c r="B50" s="37" t="s">
        <v>122</v>
      </c>
      <c r="C50" s="32"/>
      <c r="D50" s="33"/>
      <c r="E50" s="34"/>
      <c r="F50" s="35"/>
      <c r="G50" s="15"/>
      <c r="I50" s="30">
        <v>3</v>
      </c>
      <c r="J50" s="37" t="s">
        <v>123</v>
      </c>
      <c r="K50" s="32"/>
      <c r="L50" s="33"/>
      <c r="M50" s="54"/>
      <c r="N50" s="35"/>
      <c r="O50" s="15"/>
    </row>
    <row r="51" spans="1:15">
      <c r="A51" s="30">
        <v>2</v>
      </c>
      <c r="B51" s="37" t="s">
        <v>242</v>
      </c>
      <c r="C51" s="32"/>
      <c r="D51" s="33"/>
      <c r="E51" s="34"/>
      <c r="F51" s="35"/>
      <c r="G51" s="15"/>
      <c r="I51" s="30">
        <v>4</v>
      </c>
      <c r="J51" s="37" t="s">
        <v>125</v>
      </c>
      <c r="K51" s="32"/>
      <c r="L51" s="33"/>
      <c r="M51" s="54"/>
      <c r="N51" s="35"/>
      <c r="O51" s="15"/>
    </row>
    <row r="52" spans="1:15">
      <c r="A52" s="23" t="s">
        <v>42</v>
      </c>
      <c r="B52" s="38" t="s">
        <v>243</v>
      </c>
      <c r="C52" s="25"/>
      <c r="D52" s="26"/>
      <c r="E52" s="27"/>
      <c r="F52" s="28"/>
      <c r="G52" s="29"/>
      <c r="I52" s="30">
        <v>5</v>
      </c>
      <c r="J52" s="37" t="s">
        <v>127</v>
      </c>
      <c r="K52" s="32"/>
      <c r="L52" s="33"/>
      <c r="M52" s="54"/>
      <c r="N52" s="35"/>
      <c r="O52" s="15"/>
    </row>
    <row r="53" spans="1:15">
      <c r="A53" s="30">
        <v>1</v>
      </c>
      <c r="B53" s="37" t="s">
        <v>131</v>
      </c>
      <c r="C53" s="32"/>
      <c r="D53" s="33"/>
      <c r="E53" s="34"/>
      <c r="F53" s="35"/>
      <c r="G53" s="15"/>
      <c r="I53" s="16" t="s">
        <v>129</v>
      </c>
      <c r="J53" s="17" t="s">
        <v>130</v>
      </c>
      <c r="K53" s="18"/>
      <c r="L53" s="19"/>
      <c r="M53" s="61"/>
      <c r="N53" s="21"/>
      <c r="O53" s="22"/>
    </row>
    <row r="54" spans="1:15">
      <c r="A54" s="30">
        <v>2</v>
      </c>
      <c r="B54" s="37" t="s">
        <v>133</v>
      </c>
      <c r="C54" s="32"/>
      <c r="D54" s="33"/>
      <c r="E54" s="34"/>
      <c r="F54" s="35"/>
      <c r="G54" s="15"/>
      <c r="I54" s="58" t="s">
        <v>13</v>
      </c>
      <c r="J54" s="52" t="s">
        <v>132</v>
      </c>
      <c r="K54" s="52"/>
      <c r="L54" s="52"/>
      <c r="M54" s="52"/>
      <c r="N54" s="52"/>
      <c r="O54" s="52"/>
    </row>
    <row r="55" spans="1:15">
      <c r="A55" s="23" t="s">
        <v>56</v>
      </c>
      <c r="B55" s="38" t="s">
        <v>135</v>
      </c>
      <c r="C55" s="25"/>
      <c r="D55" s="26"/>
      <c r="E55" s="27"/>
      <c r="F55" s="28"/>
      <c r="G55" s="29"/>
      <c r="I55" s="30">
        <v>1</v>
      </c>
      <c r="J55" s="60" t="s">
        <v>134</v>
      </c>
      <c r="K55" s="32"/>
      <c r="L55" s="33"/>
      <c r="M55" s="62"/>
      <c r="N55" s="35"/>
      <c r="O55" s="15"/>
    </row>
    <row r="56" spans="1:15">
      <c r="A56" s="30">
        <v>1</v>
      </c>
      <c r="B56" s="37" t="s">
        <v>137</v>
      </c>
      <c r="C56" s="32"/>
      <c r="D56" s="33"/>
      <c r="E56" s="34"/>
      <c r="F56" s="35"/>
      <c r="G56" s="15"/>
      <c r="I56" s="30">
        <v>2</v>
      </c>
      <c r="J56" s="60" t="s">
        <v>136</v>
      </c>
      <c r="K56" s="32"/>
      <c r="L56" s="33"/>
      <c r="M56" s="62"/>
      <c r="N56" s="35"/>
      <c r="O56" s="15"/>
    </row>
    <row r="57" spans="1:15">
      <c r="A57" s="30">
        <v>2</v>
      </c>
      <c r="B57" s="47" t="s">
        <v>244</v>
      </c>
      <c r="C57" s="32"/>
      <c r="D57" s="33"/>
      <c r="E57" s="34"/>
      <c r="F57" s="35"/>
      <c r="G57" s="15"/>
      <c r="I57" s="58" t="s">
        <v>42</v>
      </c>
      <c r="J57" s="52" t="s">
        <v>138</v>
      </c>
      <c r="K57" s="52"/>
      <c r="L57" s="52"/>
      <c r="M57" s="52"/>
      <c r="N57" s="52"/>
      <c r="O57" s="52"/>
    </row>
    <row r="58" spans="1:15">
      <c r="A58" s="23" t="s">
        <v>86</v>
      </c>
      <c r="B58" s="48" t="s">
        <v>141</v>
      </c>
      <c r="C58" s="25"/>
      <c r="D58" s="26"/>
      <c r="E58" s="27"/>
      <c r="F58" s="28"/>
      <c r="G58" s="29"/>
      <c r="I58" s="30">
        <v>1</v>
      </c>
      <c r="J58" s="60" t="s">
        <v>140</v>
      </c>
      <c r="K58" s="32"/>
      <c r="L58" s="33"/>
      <c r="M58" s="62"/>
      <c r="N58" s="35"/>
      <c r="O58" s="15"/>
    </row>
    <row r="59" spans="1:15">
      <c r="A59" s="30">
        <v>1</v>
      </c>
      <c r="B59" s="47" t="s">
        <v>143</v>
      </c>
      <c r="C59" s="32"/>
      <c r="D59" s="33"/>
      <c r="E59" s="34"/>
      <c r="F59" s="35"/>
      <c r="G59" s="15"/>
      <c r="I59" s="30">
        <v>2</v>
      </c>
      <c r="J59" s="60" t="s">
        <v>255</v>
      </c>
      <c r="K59" s="32"/>
      <c r="L59" s="33"/>
      <c r="M59" s="62"/>
      <c r="N59" s="35"/>
      <c r="O59" s="15"/>
    </row>
    <row r="60" spans="1:15">
      <c r="A60" s="30">
        <v>2</v>
      </c>
      <c r="B60" s="47" t="s">
        <v>145</v>
      </c>
      <c r="C60" s="32"/>
      <c r="D60" s="33"/>
      <c r="E60" s="34"/>
      <c r="F60" s="35"/>
      <c r="G60" s="15"/>
      <c r="I60" s="30">
        <v>3</v>
      </c>
      <c r="J60" s="60" t="s">
        <v>144</v>
      </c>
      <c r="K60" s="32"/>
      <c r="L60" s="33"/>
      <c r="M60" s="62"/>
      <c r="N60" s="35"/>
      <c r="O60" s="15"/>
    </row>
    <row r="61" spans="1:15">
      <c r="A61" s="30">
        <v>3</v>
      </c>
      <c r="B61" s="47" t="s">
        <v>147</v>
      </c>
      <c r="C61" s="32"/>
      <c r="D61" s="33"/>
      <c r="E61" s="34"/>
      <c r="F61" s="35"/>
      <c r="G61" s="15"/>
      <c r="I61" s="30">
        <v>4</v>
      </c>
      <c r="J61" s="60" t="s">
        <v>146</v>
      </c>
      <c r="K61" s="32"/>
      <c r="L61" s="33"/>
      <c r="M61" s="62"/>
      <c r="N61" s="35"/>
      <c r="O61" s="15"/>
    </row>
    <row r="62" spans="1:15">
      <c r="A62" s="23" t="s">
        <v>264</v>
      </c>
      <c r="B62" s="40" t="s">
        <v>151</v>
      </c>
      <c r="C62" s="25"/>
      <c r="D62" s="26"/>
      <c r="E62" s="27"/>
      <c r="F62" s="28"/>
      <c r="G62" s="29"/>
      <c r="I62" s="16" t="s">
        <v>265</v>
      </c>
      <c r="J62" s="17" t="s">
        <v>149</v>
      </c>
      <c r="K62" s="18"/>
      <c r="L62" s="19"/>
      <c r="M62" s="49"/>
      <c r="N62" s="19"/>
      <c r="O62" s="22"/>
    </row>
    <row r="63" spans="1:15">
      <c r="A63" s="30">
        <v>1</v>
      </c>
      <c r="B63" s="40" t="s">
        <v>151</v>
      </c>
      <c r="C63" s="32"/>
      <c r="D63" s="33"/>
      <c r="E63" s="34"/>
      <c r="F63" s="35"/>
      <c r="G63" s="15"/>
      <c r="I63" s="41" t="s">
        <v>13</v>
      </c>
      <c r="J63" s="52" t="s">
        <v>149</v>
      </c>
      <c r="K63" s="42"/>
      <c r="L63" s="43"/>
      <c r="M63" s="53"/>
      <c r="N63" s="45"/>
      <c r="O63" s="46"/>
    </row>
    <row r="64" spans="1:15">
      <c r="A64" s="16"/>
      <c r="B64" s="17"/>
      <c r="C64" s="18"/>
      <c r="D64" s="19"/>
      <c r="E64" s="49"/>
      <c r="F64" s="21"/>
      <c r="G64" s="22"/>
      <c r="I64" s="63">
        <v>1</v>
      </c>
      <c r="J64" s="64" t="s">
        <v>149</v>
      </c>
      <c r="K64" s="65"/>
      <c r="L64" s="66"/>
      <c r="M64" s="67"/>
      <c r="N64" s="68"/>
      <c r="O64" s="69"/>
    </row>
    <row r="65" spans="1:15">
      <c r="A65" s="41"/>
      <c r="B65" s="52"/>
      <c r="C65" s="42"/>
      <c r="D65" s="43"/>
      <c r="E65" s="53"/>
      <c r="F65" s="45"/>
      <c r="G65" s="46"/>
      <c r="I65" s="16" t="s">
        <v>152</v>
      </c>
      <c r="J65" s="17" t="s">
        <v>115</v>
      </c>
      <c r="K65" s="18"/>
      <c r="L65" s="19"/>
      <c r="M65" s="49"/>
      <c r="N65" s="21"/>
      <c r="O65" s="22"/>
    </row>
    <row r="66" spans="1:15">
      <c r="A66" s="30"/>
      <c r="B66" s="47"/>
      <c r="C66" s="32"/>
      <c r="D66" s="33"/>
      <c r="E66" s="54"/>
      <c r="F66" s="35"/>
      <c r="G66" s="15"/>
      <c r="I66" s="41" t="s">
        <v>13</v>
      </c>
      <c r="J66" s="52" t="s">
        <v>115</v>
      </c>
      <c r="K66" s="42"/>
      <c r="L66" s="43"/>
      <c r="M66" s="53"/>
      <c r="N66" s="45"/>
      <c r="O66" s="46"/>
    </row>
    <row r="67" spans="1:15">
      <c r="A67" s="30"/>
      <c r="B67" s="55"/>
      <c r="C67" s="32"/>
      <c r="D67" s="33"/>
      <c r="E67" s="54"/>
      <c r="F67" s="35"/>
      <c r="G67" s="15"/>
      <c r="I67" s="30">
        <v>1</v>
      </c>
      <c r="J67" s="60" t="s">
        <v>155</v>
      </c>
      <c r="K67" s="11"/>
      <c r="L67" s="12"/>
      <c r="M67" s="13"/>
      <c r="N67" s="12"/>
      <c r="O67" s="15"/>
    </row>
    <row r="68" spans="1:15">
      <c r="A68" s="30"/>
      <c r="B68" s="37"/>
      <c r="C68" s="32"/>
      <c r="D68" s="33"/>
      <c r="E68" s="54"/>
      <c r="F68" s="35"/>
      <c r="G68" s="15"/>
      <c r="I68" s="30">
        <v>2</v>
      </c>
      <c r="J68" s="39" t="s">
        <v>156</v>
      </c>
      <c r="K68" s="70"/>
      <c r="L68" s="71"/>
      <c r="M68" s="72"/>
      <c r="N68" s="71"/>
      <c r="O68" s="70"/>
    </row>
    <row r="69" spans="1:15">
      <c r="A69" s="30"/>
      <c r="B69" s="37"/>
      <c r="C69" s="32"/>
      <c r="D69" s="33"/>
      <c r="E69" s="54"/>
      <c r="F69" s="35"/>
      <c r="G69" s="15"/>
      <c r="I69" s="9">
        <v>3</v>
      </c>
      <c r="J69" s="39" t="s">
        <v>256</v>
      </c>
      <c r="K69" s="70"/>
      <c r="L69" s="71"/>
      <c r="M69" s="72"/>
      <c r="N69" s="71"/>
      <c r="O69" s="70"/>
    </row>
  </sheetData>
  <mergeCells count="12">
    <mergeCell ref="A1:O1"/>
    <mergeCell ref="D2:E2"/>
    <mergeCell ref="F2:G2"/>
    <mergeCell ref="L2:M2"/>
    <mergeCell ref="N2:O2"/>
    <mergeCell ref="A4:B4"/>
    <mergeCell ref="A2:A3"/>
    <mergeCell ref="B2:B3"/>
    <mergeCell ref="C2:C3"/>
    <mergeCell ref="I2:I3"/>
    <mergeCell ref="J2:J3"/>
    <mergeCell ref="K2:K3"/>
  </mergeCells>
  <pageMargins left="0.75" right="0.75" top="1" bottom="1" header="0.5" footer="0.5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项目分类统计表</vt:lpstr>
      <vt:lpstr>计划表</vt:lpstr>
      <vt:lpstr>分类统计表</vt:lpstr>
      <vt:lpstr>项目分类统计表定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2021-11-10T03:19:00Z</dcterms:created>
  <dcterms:modified xsi:type="dcterms:W3CDTF">2022-11-23T05:15:31Z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F4D0AC7BE3114B66BD3DF1256933052F</vt:lpwstr>
  </property>
</Properties>
</file>